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Evidencija sati" sheetId="1" state="visible" r:id="rId1"/>
    <sheet name="Projekti" sheetId="2" state="visible" r:id="rId2"/>
  </sheets>
  <definedNames>
    <definedName name="_xlnm.Print_Titles" localSheetId="0">'Evidencija sati'!$8:$8</definedName>
    <definedName name="_xlnm.Print_Area" localSheetId="0">'Evidencija sati'!$A$1:$K$208</definedName>
    <definedName name="_xlnm.Print_Area" localSheetId="1">'Projekti'!$A$1:$H$40</definedName>
  </definedNames>
  <calcPr calcId="124519" fullCalcOnLoad="1"/>
</workbook>
</file>

<file path=xl/styles.xml><?xml version="1.0" encoding="utf-8"?>
<styleSheet xmlns="http://schemas.openxmlformats.org/spreadsheetml/2006/main">
  <numFmts count="8">
    <numFmt numFmtId="164" formatCode="[$-41A]dd.mm.yyyy."/>
    <numFmt numFmtId="165" formatCode="0.##"/>
    <numFmt numFmtId="166" formatCode="0.00;-0.00;;@"/>
    <numFmt numFmtId="167" formatCode="#,##0.00;-#,##0.00;;@"/>
    <numFmt numFmtId="168" formatCode="+0.00;-0.00;0.00;@"/>
    <numFmt numFmtId="169" formatCode="hh:mm"/>
    <numFmt numFmtId="170" formatCode="0;;;@"/>
    <numFmt numFmtId="171" formatCode="#,##0.00;;;@"/>
  </numFmts>
  <fonts count="13">
    <font>
      <name val="Calibri"/>
      <family val="2"/>
      <color theme="1"/>
      <sz val="11"/>
      <scheme val="minor"/>
    </font>
    <font>
      <name val="Calibri"/>
      <b val="1"/>
      <color rgb="002F4071"/>
      <sz val="20"/>
    </font>
    <font>
      <name val="Calibri"/>
      <color rgb="00667085"/>
      <sz val="9.5"/>
    </font>
    <font>
      <name val="Calibri"/>
      <color rgb="00667085"/>
      <sz val="9"/>
    </font>
    <font>
      <name val="Calibri"/>
      <color rgb="001B2238"/>
      <sz val="10.5"/>
    </font>
    <font>
      <name val="Calibri"/>
      <color rgb="00667085"/>
      <sz val="10"/>
    </font>
    <font>
      <name val="Calibri"/>
      <color rgb="00667085"/>
      <sz val="8.5"/>
    </font>
    <font>
      <name val="Calibri"/>
      <b val="1"/>
      <color rgb="00FFFFFF"/>
      <sz val="9.5"/>
    </font>
    <font>
      <name val="Calibri"/>
      <b val="1"/>
      <color rgb="001B2238"/>
      <sz val="10"/>
    </font>
    <font>
      <name val="Calibri"/>
      <color rgb="001B2238"/>
      <sz val="10"/>
    </font>
    <font>
      <name val="Calibri"/>
      <b val="1"/>
      <color rgb="002F4071"/>
      <sz val="10.5"/>
    </font>
    <font>
      <name val="Calibri"/>
      <color rgb="0098A2B3"/>
      <sz val="8"/>
    </font>
    <font>
      <name val="Calibri"/>
      <b val="1"/>
      <color rgb="002F4071"/>
      <sz val="15"/>
    </font>
  </fonts>
  <fills count="5">
    <fill>
      <patternFill/>
    </fill>
    <fill>
      <patternFill patternType="gray125"/>
    </fill>
    <fill>
      <patternFill patternType="solid">
        <fgColor rgb="002F4071"/>
      </patternFill>
    </fill>
    <fill>
      <patternFill patternType="solid">
        <fgColor rgb="00F6F7FB"/>
      </patternFill>
    </fill>
    <fill>
      <patternFill patternType="solid">
        <fgColor rgb="00EEF1F8"/>
      </patternFill>
    </fill>
  </fills>
  <borders count="5">
    <border>
      <left/>
      <right/>
      <top/>
      <bottom/>
      <diagonal/>
    </border>
    <border>
      <bottom style="thin">
        <color rgb="00AAB4C8"/>
      </bottom>
    </border>
    <border>
      <left style="thin">
        <color rgb="002F4071"/>
      </left>
      <right style="thin">
        <color rgb="004A5A8A"/>
      </right>
      <top style="thin">
        <color rgb="002F4071"/>
      </top>
      <bottom style="thin">
        <color rgb="002F4071"/>
      </bottom>
    </border>
    <border>
      <left style="thin">
        <color rgb="00D9DEE8"/>
      </left>
      <right style="thin">
        <color rgb="00D9DEE8"/>
      </right>
      <top style="thin">
        <color rgb="00D9DEE8"/>
      </top>
      <bottom style="thin">
        <color rgb="00D9DEE8"/>
      </bottom>
    </border>
    <border>
      <left/>
      <right/>
      <top style="medium">
        <color rgb="002F4071"/>
      </top>
      <bottom style="thin">
        <color rgb="00D9DEE8"/>
      </bottom>
    </border>
  </borders>
  <cellStyleXfs count="1">
    <xf numFmtId="0" fontId="0" fillId="0" borderId="0"/>
  </cellStyleXfs>
  <cellXfs count="35">
    <xf numFmtId="0" fontId="0" fillId="0" borderId="0" pivotButton="0" quotePrefix="0" xfId="0"/>
    <xf numFmtId="0" fontId="1" fillId="0" borderId="0" applyAlignment="1" pivotButton="0" quotePrefix="0" xfId="0">
      <alignment horizontal="left" vertical="bottom" readingOrder="1"/>
    </xf>
    <xf numFmtId="0" fontId="2" fillId="0" borderId="0" applyAlignment="1" pivotButton="0" quotePrefix="0" xfId="0">
      <alignment horizontal="left" vertical="top" wrapText="1" readingOrder="1"/>
    </xf>
    <xf numFmtId="0" fontId="3" fillId="0" borderId="0" applyAlignment="1" pivotButton="0" quotePrefix="0" xfId="0">
      <alignment horizontal="left" vertical="center" readingOrder="1"/>
    </xf>
    <xf numFmtId="0" fontId="4" fillId="0" borderId="1" applyAlignment="1" pivotButton="0" quotePrefix="0" xfId="0">
      <alignment horizontal="left" vertical="center" readingOrder="1"/>
    </xf>
    <xf numFmtId="0" fontId="0" fillId="0" borderId="1" pivotButton="0" quotePrefix="0" xfId="0"/>
    <xf numFmtId="0" fontId="6" fillId="4" borderId="0" applyAlignment="1" pivotButton="0" quotePrefix="0" xfId="0">
      <alignment horizontal="center" vertical="center" readingOrder="1"/>
    </xf>
    <xf numFmtId="0" fontId="0" fillId="4" borderId="0" pivotButton="0" quotePrefix="0" xfId="0"/>
    <xf numFmtId="2" fontId="12" fillId="4" borderId="0" applyAlignment="1" pivotButton="0" quotePrefix="0" xfId="0">
      <alignment horizontal="center" vertical="center" readingOrder="1"/>
    </xf>
    <xf numFmtId="4" fontId="12" fillId="4" borderId="0" applyAlignment="1" pivotButton="0" quotePrefix="0" xfId="0">
      <alignment horizontal="center" vertical="center" readingOrder="1"/>
    </xf>
    <xf numFmtId="0" fontId="7" fillId="2" borderId="2" applyAlignment="1" pivotButton="0" quotePrefix="0" xfId="0">
      <alignment horizontal="center" vertical="center" wrapText="1" readingOrder="1"/>
    </xf>
    <xf numFmtId="164" fontId="0" fillId="0" borderId="3" applyAlignment="1" pivotButton="0" quotePrefix="0" xfId="0">
      <alignment horizontal="center" vertical="center" readingOrder="1"/>
    </xf>
    <xf numFmtId="0" fontId="0" fillId="0" borderId="3" applyAlignment="1" pivotButton="0" quotePrefix="0" xfId="0">
      <alignment horizontal="left" vertical="center" indent="1" readingOrder="1"/>
    </xf>
    <xf numFmtId="0" fontId="5" fillId="3" borderId="3" applyAlignment="1" pivotButton="0" quotePrefix="0" xfId="0">
      <alignment horizontal="left" vertical="center" indent="1" readingOrder="1"/>
    </xf>
    <xf numFmtId="0" fontId="0" fillId="0" borderId="3" applyAlignment="1" pivotButton="0" quotePrefix="0" xfId="0">
      <alignment horizontal="left" vertical="center" readingOrder="1"/>
    </xf>
    <xf numFmtId="169" fontId="0" fillId="0" borderId="3" applyAlignment="1" pivotButton="0" quotePrefix="0" xfId="0">
      <alignment horizontal="center" vertical="center" readingOrder="1"/>
    </xf>
    <xf numFmtId="170" fontId="0" fillId="0" borderId="3" applyAlignment="1" pivotButton="0" quotePrefix="0" xfId="0">
      <alignment horizontal="center" vertical="center" readingOrder="1"/>
    </xf>
    <xf numFmtId="166" fontId="8" fillId="3" borderId="3" applyAlignment="1" pivotButton="0" quotePrefix="0" xfId="0">
      <alignment horizontal="center" vertical="center" readingOrder="1"/>
    </xf>
    <xf numFmtId="0" fontId="0" fillId="0" borderId="3" applyAlignment="1" pivotButton="0" quotePrefix="0" xfId="0">
      <alignment horizontal="center" vertical="center" readingOrder="1"/>
    </xf>
    <xf numFmtId="171" fontId="5" fillId="3" borderId="3" applyAlignment="1" pivotButton="0" quotePrefix="0" xfId="0">
      <alignment horizontal="center" vertical="center" readingOrder="1"/>
    </xf>
    <xf numFmtId="171" fontId="9" fillId="3" borderId="3" applyAlignment="1" pivotButton="0" quotePrefix="0" xfId="0">
      <alignment horizontal="center" vertical="center" readingOrder="1"/>
    </xf>
    <xf numFmtId="0" fontId="11" fillId="0" borderId="0" applyAlignment="1" pivotButton="0" quotePrefix="0" xfId="0">
      <alignment horizontal="left" vertical="center" readingOrder="1"/>
    </xf>
    <xf numFmtId="164" fontId="4" fillId="0" borderId="1" applyAlignment="1" pivotButton="0" quotePrefix="0" xfId="0">
      <alignment horizontal="center" vertical="center" readingOrder="1"/>
    </xf>
    <xf numFmtId="0" fontId="5" fillId="0" borderId="0" applyAlignment="1" pivotButton="0" quotePrefix="0" xfId="0">
      <alignment horizontal="center" vertical="center" readingOrder="1"/>
    </xf>
    <xf numFmtId="0" fontId="6" fillId="0" borderId="0" applyAlignment="1" pivotButton="0" quotePrefix="0" xfId="0">
      <alignment horizontal="left" vertical="center" wrapText="1" readingOrder="1"/>
    </xf>
    <xf numFmtId="0" fontId="8" fillId="0" borderId="3" applyAlignment="1" pivotButton="0" quotePrefix="0" xfId="0">
      <alignment horizontal="left" vertical="center" indent="1" readingOrder="1"/>
    </xf>
    <xf numFmtId="4" fontId="0" fillId="0" borderId="3" applyAlignment="1" pivotButton="0" quotePrefix="0" xfId="0">
      <alignment horizontal="center" vertical="center" readingOrder="1"/>
    </xf>
    <xf numFmtId="165" fontId="0" fillId="0" borderId="3" applyAlignment="1" pivotButton="0" quotePrefix="0" xfId="0">
      <alignment horizontal="center" vertical="center" readingOrder="1"/>
    </xf>
    <xf numFmtId="166" fontId="9" fillId="3" borderId="3" applyAlignment="1" pivotButton="0" quotePrefix="0" xfId="0">
      <alignment horizontal="center" vertical="center" readingOrder="1"/>
    </xf>
    <xf numFmtId="167" fontId="9" fillId="3" borderId="3" applyAlignment="1" pivotButton="0" quotePrefix="0" xfId="0">
      <alignment horizontal="center" vertical="center" readingOrder="1"/>
    </xf>
    <xf numFmtId="168" fontId="9" fillId="3" borderId="3" applyAlignment="1" pivotButton="0" quotePrefix="0" xfId="0">
      <alignment horizontal="center" vertical="center" readingOrder="1"/>
    </xf>
    <xf numFmtId="0" fontId="10" fillId="4" borderId="4" applyAlignment="1" pivotButton="0" quotePrefix="0" xfId="0">
      <alignment horizontal="left" vertical="center" indent="1" readingOrder="1"/>
    </xf>
    <xf numFmtId="0" fontId="10" fillId="4" borderId="4" pivotButton="0" quotePrefix="0" xfId="0"/>
    <xf numFmtId="2" fontId="10" fillId="4" borderId="4" applyAlignment="1" pivotButton="0" quotePrefix="0" xfId="0">
      <alignment horizontal="center" vertical="center" readingOrder="1"/>
    </xf>
    <xf numFmtId="4" fontId="10" fillId="4" borderId="4" applyAlignment="1" pivotButton="0" quotePrefix="0" xfId="0">
      <alignment horizontal="center" vertical="center" readingOrder="1"/>
    </xf>
  </cellXfs>
  <cellStyles count="1">
    <cellStyle name="Normal" xfId="0" builtinId="0" hidden="0"/>
  </cellStyles>
  <dxfs count="2">
    <dxf>
      <fill>
        <patternFill patternType="solid">
          <fgColor rgb="00FBFBFD"/>
          <bgColor rgb="00FBFBFD"/>
        </patternFill>
      </fill>
    </dxf>
    <dxf>
      <font>
        <color rgb="00B42318"/>
      </font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https://easyhours.hr/?utm_source=template&amp;utm_medium=xlsx&amp;utm_campaign=project-timesheet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easyhours.hr/?utm_source=template&amp;utm_medium=xlsx&amp;utm_campaign=project-timesheet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K210"/>
  <sheetViews>
    <sheetView showGridLines="0" zoomScale="100" workbookViewId="0">
      <pane ySplit="8" topLeftCell="A9" activePane="bottomLeft" state="frozen"/>
      <selection pane="bottomLeft" activeCell="A1" sqref="A1"/>
    </sheetView>
  </sheetViews>
  <sheetFormatPr baseColWidth="8" defaultRowHeight="15"/>
  <cols>
    <col width="11" customWidth="1" min="1" max="1"/>
    <col width="22" customWidth="1" min="2" max="2"/>
    <col width="18" customWidth="1" min="3" max="3"/>
    <col width="30" customWidth="1" min="4" max="4"/>
    <col width="9" customWidth="1" min="5" max="5"/>
    <col width="9" customWidth="1" min="6" max="6"/>
    <col width="8" customWidth="1" min="7" max="7"/>
    <col width="9" customWidth="1" min="8" max="8"/>
    <col width="9.5" customWidth="1" min="9" max="9"/>
    <col width="10" customWidth="1" min="10" max="10"/>
    <col width="12" customWidth="1" min="11" max="11"/>
  </cols>
  <sheetData>
    <row r="1" ht="34" customHeight="1">
      <c r="A1" s="1" t="inlineStr">
        <is>
          <t>Evidencija sati po projektima</t>
        </is>
      </c>
    </row>
    <row r="2" ht="30" customHeight="1">
      <c r="A2" s="2" t="inlineStr">
        <is>
          <t>Najprije dodajte projekte na list Projekti. Zatim ovdje bilježite svaki blok rada: odaberite projekt, upišite početak i završetak te označite naplaćuje li se.</t>
        </is>
      </c>
    </row>
    <row r="3" ht="6" customHeight="1"/>
    <row r="4">
      <c r="A4" s="3" t="inlineStr">
        <is>
          <t>Ime i prezime</t>
        </is>
      </c>
      <c r="B4" s="4" t="n"/>
      <c r="C4" s="5" t="n"/>
      <c r="E4" s="6" t="inlineStr">
        <is>
          <t>Ukupno sati</t>
        </is>
      </c>
      <c r="F4" s="7" t="n"/>
      <c r="G4" s="6" t="inlineStr">
        <is>
          <t>Naplativi sati</t>
        </is>
      </c>
      <c r="H4" s="7" t="n"/>
      <c r="I4" s="6" t="inlineStr">
        <is>
          <t>Iznos</t>
        </is>
      </c>
      <c r="J4" s="7" t="n"/>
      <c r="K4" s="7" t="n"/>
    </row>
    <row r="5" ht="28" customHeight="1">
      <c r="E5" s="8">
        <f>SUM(H9:H208)</f>
        <v/>
      </c>
      <c r="F5" s="7" t="n"/>
      <c r="G5" s="8">
        <f>SUMIFS(H9:H208,I9:I208,"Da")</f>
        <v/>
      </c>
      <c r="H5" s="7" t="n"/>
      <c r="I5" s="9">
        <f>SUM(K9:K208)</f>
        <v/>
      </c>
      <c r="J5" s="7" t="n"/>
      <c r="K5" s="7" t="n"/>
    </row>
    <row r="6" ht="8" customHeight="1"/>
    <row r="8" ht="30" customHeight="1">
      <c r="A8" s="10" t="inlineStr">
        <is>
          <t>Datum</t>
        </is>
      </c>
      <c r="B8" s="10" t="inlineStr">
        <is>
          <t>Projekt</t>
        </is>
      </c>
      <c r="C8" s="10" t="inlineStr">
        <is>
          <t>Klijent</t>
        </is>
      </c>
      <c r="D8" s="10" t="inlineStr">
        <is>
          <t>Zadatak / opis</t>
        </is>
      </c>
      <c r="E8" s="10" t="inlineStr">
        <is>
          <t>Početak</t>
        </is>
      </c>
      <c r="F8" s="10" t="inlineStr">
        <is>
          <t>Završetak</t>
        </is>
      </c>
      <c r="G8" s="10" t="inlineStr">
        <is>
          <t>Pauza (min)</t>
        </is>
      </c>
      <c r="H8" s="10" t="inlineStr">
        <is>
          <t>Sati</t>
        </is>
      </c>
      <c r="I8" s="10" t="inlineStr">
        <is>
          <t>Naplativo</t>
        </is>
      </c>
      <c r="J8" s="10" t="inlineStr">
        <is>
          <t>Satnica</t>
        </is>
      </c>
      <c r="K8" s="10" t="inlineStr">
        <is>
          <t>Iznos</t>
        </is>
      </c>
    </row>
    <row r="9" ht="19" customHeight="1">
      <c r="A9" s="11" t="n"/>
      <c r="B9" s="12" t="n"/>
      <c r="C9" s="13">
        <f>IF(B9="","",IFERROR(INDEX('Projekti'!$B$8:$B$37,MATCH(B9,'Projekti'!$A$8:$A$37,0))&amp;"",""))</f>
        <v/>
      </c>
      <c r="D9" s="14" t="n"/>
      <c r="E9" s="15" t="n"/>
      <c r="F9" s="15" t="n"/>
      <c r="G9" s="16" t="n"/>
      <c r="H9" s="17">
        <f>IF(OR(E9="",F9=""),"",ROUND(MAX(0,MOD(F9-E9,1)*24-N(G9)/60),2))</f>
        <v/>
      </c>
      <c r="I9" s="18" t="n"/>
      <c r="J9" s="19">
        <f>IF(B9="","",IFERROR(INDEX('Projekti'!$C$8:$C$37,MATCH(B9,'Projekti'!$A$8:$A$37,0))+0,""))</f>
        <v/>
      </c>
      <c r="K9" s="20">
        <f>IF(OR(H9="",J9="",J9=0,I9&lt;&gt;"Da"),"",ROUND(H9*J9,2))</f>
        <v/>
      </c>
    </row>
    <row r="10" ht="19" customHeight="1">
      <c r="A10" s="11" t="n"/>
      <c r="B10" s="12" t="n"/>
      <c r="C10" s="13">
        <f>IF(B10="","",IFERROR(INDEX('Projekti'!$B$8:$B$37,MATCH(B10,'Projekti'!$A$8:$A$37,0))&amp;"",""))</f>
        <v/>
      </c>
      <c r="D10" s="14" t="n"/>
      <c r="E10" s="15" t="n"/>
      <c r="F10" s="15" t="n"/>
      <c r="G10" s="16" t="n"/>
      <c r="H10" s="17">
        <f>IF(OR(E10="",F10=""),"",ROUND(MAX(0,MOD(F10-E10,1)*24-N(G10)/60),2))</f>
        <v/>
      </c>
      <c r="I10" s="18" t="n"/>
      <c r="J10" s="19">
        <f>IF(B10="","",IFERROR(INDEX('Projekti'!$C$8:$C$37,MATCH(B10,'Projekti'!$A$8:$A$37,0))+0,""))</f>
        <v/>
      </c>
      <c r="K10" s="20">
        <f>IF(OR(H10="",J10="",J10=0,I10&lt;&gt;"Da"),"",ROUND(H10*J10,2))</f>
        <v/>
      </c>
    </row>
    <row r="11" ht="19" customHeight="1">
      <c r="A11" s="11" t="n"/>
      <c r="B11" s="12" t="n"/>
      <c r="C11" s="13">
        <f>IF(B11="","",IFERROR(INDEX('Projekti'!$B$8:$B$37,MATCH(B11,'Projekti'!$A$8:$A$37,0))&amp;"",""))</f>
        <v/>
      </c>
      <c r="D11" s="14" t="n"/>
      <c r="E11" s="15" t="n"/>
      <c r="F11" s="15" t="n"/>
      <c r="G11" s="16" t="n"/>
      <c r="H11" s="17">
        <f>IF(OR(E11="",F11=""),"",ROUND(MAX(0,MOD(F11-E11,1)*24-N(G11)/60),2))</f>
        <v/>
      </c>
      <c r="I11" s="18" t="n"/>
      <c r="J11" s="19">
        <f>IF(B11="","",IFERROR(INDEX('Projekti'!$C$8:$C$37,MATCH(B11,'Projekti'!$A$8:$A$37,0))+0,""))</f>
        <v/>
      </c>
      <c r="K11" s="20">
        <f>IF(OR(H11="",J11="",J11=0,I11&lt;&gt;"Da"),"",ROUND(H11*J11,2))</f>
        <v/>
      </c>
    </row>
    <row r="12" ht="19" customHeight="1">
      <c r="A12" s="11" t="n"/>
      <c r="B12" s="12" t="n"/>
      <c r="C12" s="13">
        <f>IF(B12="","",IFERROR(INDEX('Projekti'!$B$8:$B$37,MATCH(B12,'Projekti'!$A$8:$A$37,0))&amp;"",""))</f>
        <v/>
      </c>
      <c r="D12" s="14" t="n"/>
      <c r="E12" s="15" t="n"/>
      <c r="F12" s="15" t="n"/>
      <c r="G12" s="16" t="n"/>
      <c r="H12" s="17">
        <f>IF(OR(E12="",F12=""),"",ROUND(MAX(0,MOD(F12-E12,1)*24-N(G12)/60),2))</f>
        <v/>
      </c>
      <c r="I12" s="18" t="n"/>
      <c r="J12" s="19">
        <f>IF(B12="","",IFERROR(INDEX('Projekti'!$C$8:$C$37,MATCH(B12,'Projekti'!$A$8:$A$37,0))+0,""))</f>
        <v/>
      </c>
      <c r="K12" s="20">
        <f>IF(OR(H12="",J12="",J12=0,I12&lt;&gt;"Da"),"",ROUND(H12*J12,2))</f>
        <v/>
      </c>
    </row>
    <row r="13" ht="19" customHeight="1">
      <c r="A13" s="11" t="n"/>
      <c r="B13" s="12" t="n"/>
      <c r="C13" s="13">
        <f>IF(B13="","",IFERROR(INDEX('Projekti'!$B$8:$B$37,MATCH(B13,'Projekti'!$A$8:$A$37,0))&amp;"",""))</f>
        <v/>
      </c>
      <c r="D13" s="14" t="n"/>
      <c r="E13" s="15" t="n"/>
      <c r="F13" s="15" t="n"/>
      <c r="G13" s="16" t="n"/>
      <c r="H13" s="17">
        <f>IF(OR(E13="",F13=""),"",ROUND(MAX(0,MOD(F13-E13,1)*24-N(G13)/60),2))</f>
        <v/>
      </c>
      <c r="I13" s="18" t="n"/>
      <c r="J13" s="19">
        <f>IF(B13="","",IFERROR(INDEX('Projekti'!$C$8:$C$37,MATCH(B13,'Projekti'!$A$8:$A$37,0))+0,""))</f>
        <v/>
      </c>
      <c r="K13" s="20">
        <f>IF(OR(H13="",J13="",J13=0,I13&lt;&gt;"Da"),"",ROUND(H13*J13,2))</f>
        <v/>
      </c>
    </row>
    <row r="14" ht="19" customHeight="1">
      <c r="A14" s="11" t="n"/>
      <c r="B14" s="12" t="n"/>
      <c r="C14" s="13">
        <f>IF(B14="","",IFERROR(INDEX('Projekti'!$B$8:$B$37,MATCH(B14,'Projekti'!$A$8:$A$37,0))&amp;"",""))</f>
        <v/>
      </c>
      <c r="D14" s="14" t="n"/>
      <c r="E14" s="15" t="n"/>
      <c r="F14" s="15" t="n"/>
      <c r="G14" s="16" t="n"/>
      <c r="H14" s="17">
        <f>IF(OR(E14="",F14=""),"",ROUND(MAX(0,MOD(F14-E14,1)*24-N(G14)/60),2))</f>
        <v/>
      </c>
      <c r="I14" s="18" t="n"/>
      <c r="J14" s="19">
        <f>IF(B14="","",IFERROR(INDEX('Projekti'!$C$8:$C$37,MATCH(B14,'Projekti'!$A$8:$A$37,0))+0,""))</f>
        <v/>
      </c>
      <c r="K14" s="20">
        <f>IF(OR(H14="",J14="",J14=0,I14&lt;&gt;"Da"),"",ROUND(H14*J14,2))</f>
        <v/>
      </c>
    </row>
    <row r="15" ht="19" customHeight="1">
      <c r="A15" s="11" t="n"/>
      <c r="B15" s="12" t="n"/>
      <c r="C15" s="13">
        <f>IF(B15="","",IFERROR(INDEX('Projekti'!$B$8:$B$37,MATCH(B15,'Projekti'!$A$8:$A$37,0))&amp;"",""))</f>
        <v/>
      </c>
      <c r="D15" s="14" t="n"/>
      <c r="E15" s="15" t="n"/>
      <c r="F15" s="15" t="n"/>
      <c r="G15" s="16" t="n"/>
      <c r="H15" s="17">
        <f>IF(OR(E15="",F15=""),"",ROUND(MAX(0,MOD(F15-E15,1)*24-N(G15)/60),2))</f>
        <v/>
      </c>
      <c r="I15" s="18" t="n"/>
      <c r="J15" s="19">
        <f>IF(B15="","",IFERROR(INDEX('Projekti'!$C$8:$C$37,MATCH(B15,'Projekti'!$A$8:$A$37,0))+0,""))</f>
        <v/>
      </c>
      <c r="K15" s="20">
        <f>IF(OR(H15="",J15="",J15=0,I15&lt;&gt;"Da"),"",ROUND(H15*J15,2))</f>
        <v/>
      </c>
    </row>
    <row r="16" ht="19" customHeight="1">
      <c r="A16" s="11" t="n"/>
      <c r="B16" s="12" t="n"/>
      <c r="C16" s="13">
        <f>IF(B16="","",IFERROR(INDEX('Projekti'!$B$8:$B$37,MATCH(B16,'Projekti'!$A$8:$A$37,0))&amp;"",""))</f>
        <v/>
      </c>
      <c r="D16" s="14" t="n"/>
      <c r="E16" s="15" t="n"/>
      <c r="F16" s="15" t="n"/>
      <c r="G16" s="16" t="n"/>
      <c r="H16" s="17">
        <f>IF(OR(E16="",F16=""),"",ROUND(MAX(0,MOD(F16-E16,1)*24-N(G16)/60),2))</f>
        <v/>
      </c>
      <c r="I16" s="18" t="n"/>
      <c r="J16" s="19">
        <f>IF(B16="","",IFERROR(INDEX('Projekti'!$C$8:$C$37,MATCH(B16,'Projekti'!$A$8:$A$37,0))+0,""))</f>
        <v/>
      </c>
      <c r="K16" s="20">
        <f>IF(OR(H16="",J16="",J16=0,I16&lt;&gt;"Da"),"",ROUND(H16*J16,2))</f>
        <v/>
      </c>
    </row>
    <row r="17" ht="19" customHeight="1">
      <c r="A17" s="11" t="n"/>
      <c r="B17" s="12" t="n"/>
      <c r="C17" s="13">
        <f>IF(B17="","",IFERROR(INDEX('Projekti'!$B$8:$B$37,MATCH(B17,'Projekti'!$A$8:$A$37,0))&amp;"",""))</f>
        <v/>
      </c>
      <c r="D17" s="14" t="n"/>
      <c r="E17" s="15" t="n"/>
      <c r="F17" s="15" t="n"/>
      <c r="G17" s="16" t="n"/>
      <c r="H17" s="17">
        <f>IF(OR(E17="",F17=""),"",ROUND(MAX(0,MOD(F17-E17,1)*24-N(G17)/60),2))</f>
        <v/>
      </c>
      <c r="I17" s="18" t="n"/>
      <c r="J17" s="19">
        <f>IF(B17="","",IFERROR(INDEX('Projekti'!$C$8:$C$37,MATCH(B17,'Projekti'!$A$8:$A$37,0))+0,""))</f>
        <v/>
      </c>
      <c r="K17" s="20">
        <f>IF(OR(H17="",J17="",J17=0,I17&lt;&gt;"Da"),"",ROUND(H17*J17,2))</f>
        <v/>
      </c>
    </row>
    <row r="18" ht="19" customHeight="1">
      <c r="A18" s="11" t="n"/>
      <c r="B18" s="12" t="n"/>
      <c r="C18" s="13">
        <f>IF(B18="","",IFERROR(INDEX('Projekti'!$B$8:$B$37,MATCH(B18,'Projekti'!$A$8:$A$37,0))&amp;"",""))</f>
        <v/>
      </c>
      <c r="D18" s="14" t="n"/>
      <c r="E18" s="15" t="n"/>
      <c r="F18" s="15" t="n"/>
      <c r="G18" s="16" t="n"/>
      <c r="H18" s="17">
        <f>IF(OR(E18="",F18=""),"",ROUND(MAX(0,MOD(F18-E18,1)*24-N(G18)/60),2))</f>
        <v/>
      </c>
      <c r="I18" s="18" t="n"/>
      <c r="J18" s="19">
        <f>IF(B18="","",IFERROR(INDEX('Projekti'!$C$8:$C$37,MATCH(B18,'Projekti'!$A$8:$A$37,0))+0,""))</f>
        <v/>
      </c>
      <c r="K18" s="20">
        <f>IF(OR(H18="",J18="",J18=0,I18&lt;&gt;"Da"),"",ROUND(H18*J18,2))</f>
        <v/>
      </c>
    </row>
    <row r="19" ht="19" customHeight="1">
      <c r="A19" s="11" t="n"/>
      <c r="B19" s="12" t="n"/>
      <c r="C19" s="13">
        <f>IF(B19="","",IFERROR(INDEX('Projekti'!$B$8:$B$37,MATCH(B19,'Projekti'!$A$8:$A$37,0))&amp;"",""))</f>
        <v/>
      </c>
      <c r="D19" s="14" t="n"/>
      <c r="E19" s="15" t="n"/>
      <c r="F19" s="15" t="n"/>
      <c r="G19" s="16" t="n"/>
      <c r="H19" s="17">
        <f>IF(OR(E19="",F19=""),"",ROUND(MAX(0,MOD(F19-E19,1)*24-N(G19)/60),2))</f>
        <v/>
      </c>
      <c r="I19" s="18" t="n"/>
      <c r="J19" s="19">
        <f>IF(B19="","",IFERROR(INDEX('Projekti'!$C$8:$C$37,MATCH(B19,'Projekti'!$A$8:$A$37,0))+0,""))</f>
        <v/>
      </c>
      <c r="K19" s="20">
        <f>IF(OR(H19="",J19="",J19=0,I19&lt;&gt;"Da"),"",ROUND(H19*J19,2))</f>
        <v/>
      </c>
    </row>
    <row r="20" ht="19" customHeight="1">
      <c r="A20" s="11" t="n"/>
      <c r="B20" s="12" t="n"/>
      <c r="C20" s="13">
        <f>IF(B20="","",IFERROR(INDEX('Projekti'!$B$8:$B$37,MATCH(B20,'Projekti'!$A$8:$A$37,0))&amp;"",""))</f>
        <v/>
      </c>
      <c r="D20" s="14" t="n"/>
      <c r="E20" s="15" t="n"/>
      <c r="F20" s="15" t="n"/>
      <c r="G20" s="16" t="n"/>
      <c r="H20" s="17">
        <f>IF(OR(E20="",F20=""),"",ROUND(MAX(0,MOD(F20-E20,1)*24-N(G20)/60),2))</f>
        <v/>
      </c>
      <c r="I20" s="18" t="n"/>
      <c r="J20" s="19">
        <f>IF(B20="","",IFERROR(INDEX('Projekti'!$C$8:$C$37,MATCH(B20,'Projekti'!$A$8:$A$37,0))+0,""))</f>
        <v/>
      </c>
      <c r="K20" s="20">
        <f>IF(OR(H20="",J20="",J20=0,I20&lt;&gt;"Da"),"",ROUND(H20*J20,2))</f>
        <v/>
      </c>
    </row>
    <row r="21" ht="19" customHeight="1">
      <c r="A21" s="11" t="n"/>
      <c r="B21" s="12" t="n"/>
      <c r="C21" s="13">
        <f>IF(B21="","",IFERROR(INDEX('Projekti'!$B$8:$B$37,MATCH(B21,'Projekti'!$A$8:$A$37,0))&amp;"",""))</f>
        <v/>
      </c>
      <c r="D21" s="14" t="n"/>
      <c r="E21" s="15" t="n"/>
      <c r="F21" s="15" t="n"/>
      <c r="G21" s="16" t="n"/>
      <c r="H21" s="17">
        <f>IF(OR(E21="",F21=""),"",ROUND(MAX(0,MOD(F21-E21,1)*24-N(G21)/60),2))</f>
        <v/>
      </c>
      <c r="I21" s="18" t="n"/>
      <c r="J21" s="19">
        <f>IF(B21="","",IFERROR(INDEX('Projekti'!$C$8:$C$37,MATCH(B21,'Projekti'!$A$8:$A$37,0))+0,""))</f>
        <v/>
      </c>
      <c r="K21" s="20">
        <f>IF(OR(H21="",J21="",J21=0,I21&lt;&gt;"Da"),"",ROUND(H21*J21,2))</f>
        <v/>
      </c>
    </row>
    <row r="22" ht="19" customHeight="1">
      <c r="A22" s="11" t="n"/>
      <c r="B22" s="12" t="n"/>
      <c r="C22" s="13">
        <f>IF(B22="","",IFERROR(INDEX('Projekti'!$B$8:$B$37,MATCH(B22,'Projekti'!$A$8:$A$37,0))&amp;"",""))</f>
        <v/>
      </c>
      <c r="D22" s="14" t="n"/>
      <c r="E22" s="15" t="n"/>
      <c r="F22" s="15" t="n"/>
      <c r="G22" s="16" t="n"/>
      <c r="H22" s="17">
        <f>IF(OR(E22="",F22=""),"",ROUND(MAX(0,MOD(F22-E22,1)*24-N(G22)/60),2))</f>
        <v/>
      </c>
      <c r="I22" s="18" t="n"/>
      <c r="J22" s="19">
        <f>IF(B22="","",IFERROR(INDEX('Projekti'!$C$8:$C$37,MATCH(B22,'Projekti'!$A$8:$A$37,0))+0,""))</f>
        <v/>
      </c>
      <c r="K22" s="20">
        <f>IF(OR(H22="",J22="",J22=0,I22&lt;&gt;"Da"),"",ROUND(H22*J22,2))</f>
        <v/>
      </c>
    </row>
    <row r="23" ht="19" customHeight="1">
      <c r="A23" s="11" t="n"/>
      <c r="B23" s="12" t="n"/>
      <c r="C23" s="13">
        <f>IF(B23="","",IFERROR(INDEX('Projekti'!$B$8:$B$37,MATCH(B23,'Projekti'!$A$8:$A$37,0))&amp;"",""))</f>
        <v/>
      </c>
      <c r="D23" s="14" t="n"/>
      <c r="E23" s="15" t="n"/>
      <c r="F23" s="15" t="n"/>
      <c r="G23" s="16" t="n"/>
      <c r="H23" s="17">
        <f>IF(OR(E23="",F23=""),"",ROUND(MAX(0,MOD(F23-E23,1)*24-N(G23)/60),2))</f>
        <v/>
      </c>
      <c r="I23" s="18" t="n"/>
      <c r="J23" s="19">
        <f>IF(B23="","",IFERROR(INDEX('Projekti'!$C$8:$C$37,MATCH(B23,'Projekti'!$A$8:$A$37,0))+0,""))</f>
        <v/>
      </c>
      <c r="K23" s="20">
        <f>IF(OR(H23="",J23="",J23=0,I23&lt;&gt;"Da"),"",ROUND(H23*J23,2))</f>
        <v/>
      </c>
    </row>
    <row r="24" ht="19" customHeight="1">
      <c r="A24" s="11" t="n"/>
      <c r="B24" s="12" t="n"/>
      <c r="C24" s="13">
        <f>IF(B24="","",IFERROR(INDEX('Projekti'!$B$8:$B$37,MATCH(B24,'Projekti'!$A$8:$A$37,0))&amp;"",""))</f>
        <v/>
      </c>
      <c r="D24" s="14" t="n"/>
      <c r="E24" s="15" t="n"/>
      <c r="F24" s="15" t="n"/>
      <c r="G24" s="16" t="n"/>
      <c r="H24" s="17">
        <f>IF(OR(E24="",F24=""),"",ROUND(MAX(0,MOD(F24-E24,1)*24-N(G24)/60),2))</f>
        <v/>
      </c>
      <c r="I24" s="18" t="n"/>
      <c r="J24" s="19">
        <f>IF(B24="","",IFERROR(INDEX('Projekti'!$C$8:$C$37,MATCH(B24,'Projekti'!$A$8:$A$37,0))+0,""))</f>
        <v/>
      </c>
      <c r="K24" s="20">
        <f>IF(OR(H24="",J24="",J24=0,I24&lt;&gt;"Da"),"",ROUND(H24*J24,2))</f>
        <v/>
      </c>
    </row>
    <row r="25" ht="19" customHeight="1">
      <c r="A25" s="11" t="n"/>
      <c r="B25" s="12" t="n"/>
      <c r="C25" s="13">
        <f>IF(B25="","",IFERROR(INDEX('Projekti'!$B$8:$B$37,MATCH(B25,'Projekti'!$A$8:$A$37,0))&amp;"",""))</f>
        <v/>
      </c>
      <c r="D25" s="14" t="n"/>
      <c r="E25" s="15" t="n"/>
      <c r="F25" s="15" t="n"/>
      <c r="G25" s="16" t="n"/>
      <c r="H25" s="17">
        <f>IF(OR(E25="",F25=""),"",ROUND(MAX(0,MOD(F25-E25,1)*24-N(G25)/60),2))</f>
        <v/>
      </c>
      <c r="I25" s="18" t="n"/>
      <c r="J25" s="19">
        <f>IF(B25="","",IFERROR(INDEX('Projekti'!$C$8:$C$37,MATCH(B25,'Projekti'!$A$8:$A$37,0))+0,""))</f>
        <v/>
      </c>
      <c r="K25" s="20">
        <f>IF(OR(H25="",J25="",J25=0,I25&lt;&gt;"Da"),"",ROUND(H25*J25,2))</f>
        <v/>
      </c>
    </row>
    <row r="26" ht="19" customHeight="1">
      <c r="A26" s="11" t="n"/>
      <c r="B26" s="12" t="n"/>
      <c r="C26" s="13">
        <f>IF(B26="","",IFERROR(INDEX('Projekti'!$B$8:$B$37,MATCH(B26,'Projekti'!$A$8:$A$37,0))&amp;"",""))</f>
        <v/>
      </c>
      <c r="D26" s="14" t="n"/>
      <c r="E26" s="15" t="n"/>
      <c r="F26" s="15" t="n"/>
      <c r="G26" s="16" t="n"/>
      <c r="H26" s="17">
        <f>IF(OR(E26="",F26=""),"",ROUND(MAX(0,MOD(F26-E26,1)*24-N(G26)/60),2))</f>
        <v/>
      </c>
      <c r="I26" s="18" t="n"/>
      <c r="J26" s="19">
        <f>IF(B26="","",IFERROR(INDEX('Projekti'!$C$8:$C$37,MATCH(B26,'Projekti'!$A$8:$A$37,0))+0,""))</f>
        <v/>
      </c>
      <c r="K26" s="20">
        <f>IF(OR(H26="",J26="",J26=0,I26&lt;&gt;"Da"),"",ROUND(H26*J26,2))</f>
        <v/>
      </c>
    </row>
    <row r="27" ht="19" customHeight="1">
      <c r="A27" s="11" t="n"/>
      <c r="B27" s="12" t="n"/>
      <c r="C27" s="13">
        <f>IF(B27="","",IFERROR(INDEX('Projekti'!$B$8:$B$37,MATCH(B27,'Projekti'!$A$8:$A$37,0))&amp;"",""))</f>
        <v/>
      </c>
      <c r="D27" s="14" t="n"/>
      <c r="E27" s="15" t="n"/>
      <c r="F27" s="15" t="n"/>
      <c r="G27" s="16" t="n"/>
      <c r="H27" s="17">
        <f>IF(OR(E27="",F27=""),"",ROUND(MAX(0,MOD(F27-E27,1)*24-N(G27)/60),2))</f>
        <v/>
      </c>
      <c r="I27" s="18" t="n"/>
      <c r="J27" s="19">
        <f>IF(B27="","",IFERROR(INDEX('Projekti'!$C$8:$C$37,MATCH(B27,'Projekti'!$A$8:$A$37,0))+0,""))</f>
        <v/>
      </c>
      <c r="K27" s="20">
        <f>IF(OR(H27="",J27="",J27=0,I27&lt;&gt;"Da"),"",ROUND(H27*J27,2))</f>
        <v/>
      </c>
    </row>
    <row r="28" ht="19" customHeight="1">
      <c r="A28" s="11" t="n"/>
      <c r="B28" s="12" t="n"/>
      <c r="C28" s="13">
        <f>IF(B28="","",IFERROR(INDEX('Projekti'!$B$8:$B$37,MATCH(B28,'Projekti'!$A$8:$A$37,0))&amp;"",""))</f>
        <v/>
      </c>
      <c r="D28" s="14" t="n"/>
      <c r="E28" s="15" t="n"/>
      <c r="F28" s="15" t="n"/>
      <c r="G28" s="16" t="n"/>
      <c r="H28" s="17">
        <f>IF(OR(E28="",F28=""),"",ROUND(MAX(0,MOD(F28-E28,1)*24-N(G28)/60),2))</f>
        <v/>
      </c>
      <c r="I28" s="18" t="n"/>
      <c r="J28" s="19">
        <f>IF(B28="","",IFERROR(INDEX('Projekti'!$C$8:$C$37,MATCH(B28,'Projekti'!$A$8:$A$37,0))+0,""))</f>
        <v/>
      </c>
      <c r="K28" s="20">
        <f>IF(OR(H28="",J28="",J28=0,I28&lt;&gt;"Da"),"",ROUND(H28*J28,2))</f>
        <v/>
      </c>
    </row>
    <row r="29" ht="19" customHeight="1">
      <c r="A29" s="11" t="n"/>
      <c r="B29" s="12" t="n"/>
      <c r="C29" s="13">
        <f>IF(B29="","",IFERROR(INDEX('Projekti'!$B$8:$B$37,MATCH(B29,'Projekti'!$A$8:$A$37,0))&amp;"",""))</f>
        <v/>
      </c>
      <c r="D29" s="14" t="n"/>
      <c r="E29" s="15" t="n"/>
      <c r="F29" s="15" t="n"/>
      <c r="G29" s="16" t="n"/>
      <c r="H29" s="17">
        <f>IF(OR(E29="",F29=""),"",ROUND(MAX(0,MOD(F29-E29,1)*24-N(G29)/60),2))</f>
        <v/>
      </c>
      <c r="I29" s="18" t="n"/>
      <c r="J29" s="19">
        <f>IF(B29="","",IFERROR(INDEX('Projekti'!$C$8:$C$37,MATCH(B29,'Projekti'!$A$8:$A$37,0))+0,""))</f>
        <v/>
      </c>
      <c r="K29" s="20">
        <f>IF(OR(H29="",J29="",J29=0,I29&lt;&gt;"Da"),"",ROUND(H29*J29,2))</f>
        <v/>
      </c>
    </row>
    <row r="30" ht="19" customHeight="1">
      <c r="A30" s="11" t="n"/>
      <c r="B30" s="12" t="n"/>
      <c r="C30" s="13">
        <f>IF(B30="","",IFERROR(INDEX('Projekti'!$B$8:$B$37,MATCH(B30,'Projekti'!$A$8:$A$37,0))&amp;"",""))</f>
        <v/>
      </c>
      <c r="D30" s="14" t="n"/>
      <c r="E30" s="15" t="n"/>
      <c r="F30" s="15" t="n"/>
      <c r="G30" s="16" t="n"/>
      <c r="H30" s="17">
        <f>IF(OR(E30="",F30=""),"",ROUND(MAX(0,MOD(F30-E30,1)*24-N(G30)/60),2))</f>
        <v/>
      </c>
      <c r="I30" s="18" t="n"/>
      <c r="J30" s="19">
        <f>IF(B30="","",IFERROR(INDEX('Projekti'!$C$8:$C$37,MATCH(B30,'Projekti'!$A$8:$A$37,0))+0,""))</f>
        <v/>
      </c>
      <c r="K30" s="20">
        <f>IF(OR(H30="",J30="",J30=0,I30&lt;&gt;"Da"),"",ROUND(H30*J30,2))</f>
        <v/>
      </c>
    </row>
    <row r="31" ht="19" customHeight="1">
      <c r="A31" s="11" t="n"/>
      <c r="B31" s="12" t="n"/>
      <c r="C31" s="13">
        <f>IF(B31="","",IFERROR(INDEX('Projekti'!$B$8:$B$37,MATCH(B31,'Projekti'!$A$8:$A$37,0))&amp;"",""))</f>
        <v/>
      </c>
      <c r="D31" s="14" t="n"/>
      <c r="E31" s="15" t="n"/>
      <c r="F31" s="15" t="n"/>
      <c r="G31" s="16" t="n"/>
      <c r="H31" s="17">
        <f>IF(OR(E31="",F31=""),"",ROUND(MAX(0,MOD(F31-E31,1)*24-N(G31)/60),2))</f>
        <v/>
      </c>
      <c r="I31" s="18" t="n"/>
      <c r="J31" s="19">
        <f>IF(B31="","",IFERROR(INDEX('Projekti'!$C$8:$C$37,MATCH(B31,'Projekti'!$A$8:$A$37,0))+0,""))</f>
        <v/>
      </c>
      <c r="K31" s="20">
        <f>IF(OR(H31="",J31="",J31=0,I31&lt;&gt;"Da"),"",ROUND(H31*J31,2))</f>
        <v/>
      </c>
    </row>
    <row r="32" ht="19" customHeight="1">
      <c r="A32" s="11" t="n"/>
      <c r="B32" s="12" t="n"/>
      <c r="C32" s="13">
        <f>IF(B32="","",IFERROR(INDEX('Projekti'!$B$8:$B$37,MATCH(B32,'Projekti'!$A$8:$A$37,0))&amp;"",""))</f>
        <v/>
      </c>
      <c r="D32" s="14" t="n"/>
      <c r="E32" s="15" t="n"/>
      <c r="F32" s="15" t="n"/>
      <c r="G32" s="16" t="n"/>
      <c r="H32" s="17">
        <f>IF(OR(E32="",F32=""),"",ROUND(MAX(0,MOD(F32-E32,1)*24-N(G32)/60),2))</f>
        <v/>
      </c>
      <c r="I32" s="18" t="n"/>
      <c r="J32" s="19">
        <f>IF(B32="","",IFERROR(INDEX('Projekti'!$C$8:$C$37,MATCH(B32,'Projekti'!$A$8:$A$37,0))+0,""))</f>
        <v/>
      </c>
      <c r="K32" s="20">
        <f>IF(OR(H32="",J32="",J32=0,I32&lt;&gt;"Da"),"",ROUND(H32*J32,2))</f>
        <v/>
      </c>
    </row>
    <row r="33" ht="19" customHeight="1">
      <c r="A33" s="11" t="n"/>
      <c r="B33" s="12" t="n"/>
      <c r="C33" s="13">
        <f>IF(B33="","",IFERROR(INDEX('Projekti'!$B$8:$B$37,MATCH(B33,'Projekti'!$A$8:$A$37,0))&amp;"",""))</f>
        <v/>
      </c>
      <c r="D33" s="14" t="n"/>
      <c r="E33" s="15" t="n"/>
      <c r="F33" s="15" t="n"/>
      <c r="G33" s="16" t="n"/>
      <c r="H33" s="17">
        <f>IF(OR(E33="",F33=""),"",ROUND(MAX(0,MOD(F33-E33,1)*24-N(G33)/60),2))</f>
        <v/>
      </c>
      <c r="I33" s="18" t="n"/>
      <c r="J33" s="19">
        <f>IF(B33="","",IFERROR(INDEX('Projekti'!$C$8:$C$37,MATCH(B33,'Projekti'!$A$8:$A$37,0))+0,""))</f>
        <v/>
      </c>
      <c r="K33" s="20">
        <f>IF(OR(H33="",J33="",J33=0,I33&lt;&gt;"Da"),"",ROUND(H33*J33,2))</f>
        <v/>
      </c>
    </row>
    <row r="34" ht="19" customHeight="1">
      <c r="A34" s="11" t="n"/>
      <c r="B34" s="12" t="n"/>
      <c r="C34" s="13">
        <f>IF(B34="","",IFERROR(INDEX('Projekti'!$B$8:$B$37,MATCH(B34,'Projekti'!$A$8:$A$37,0))&amp;"",""))</f>
        <v/>
      </c>
      <c r="D34" s="14" t="n"/>
      <c r="E34" s="15" t="n"/>
      <c r="F34" s="15" t="n"/>
      <c r="G34" s="16" t="n"/>
      <c r="H34" s="17">
        <f>IF(OR(E34="",F34=""),"",ROUND(MAX(0,MOD(F34-E34,1)*24-N(G34)/60),2))</f>
        <v/>
      </c>
      <c r="I34" s="18" t="n"/>
      <c r="J34" s="19">
        <f>IF(B34="","",IFERROR(INDEX('Projekti'!$C$8:$C$37,MATCH(B34,'Projekti'!$A$8:$A$37,0))+0,""))</f>
        <v/>
      </c>
      <c r="K34" s="20">
        <f>IF(OR(H34="",J34="",J34=0,I34&lt;&gt;"Da"),"",ROUND(H34*J34,2))</f>
        <v/>
      </c>
    </row>
    <row r="35" ht="19" customHeight="1">
      <c r="A35" s="11" t="n"/>
      <c r="B35" s="12" t="n"/>
      <c r="C35" s="13">
        <f>IF(B35="","",IFERROR(INDEX('Projekti'!$B$8:$B$37,MATCH(B35,'Projekti'!$A$8:$A$37,0))&amp;"",""))</f>
        <v/>
      </c>
      <c r="D35" s="14" t="n"/>
      <c r="E35" s="15" t="n"/>
      <c r="F35" s="15" t="n"/>
      <c r="G35" s="16" t="n"/>
      <c r="H35" s="17">
        <f>IF(OR(E35="",F35=""),"",ROUND(MAX(0,MOD(F35-E35,1)*24-N(G35)/60),2))</f>
        <v/>
      </c>
      <c r="I35" s="18" t="n"/>
      <c r="J35" s="19">
        <f>IF(B35="","",IFERROR(INDEX('Projekti'!$C$8:$C$37,MATCH(B35,'Projekti'!$A$8:$A$37,0))+0,""))</f>
        <v/>
      </c>
      <c r="K35" s="20">
        <f>IF(OR(H35="",J35="",J35=0,I35&lt;&gt;"Da"),"",ROUND(H35*J35,2))</f>
        <v/>
      </c>
    </row>
    <row r="36" ht="19" customHeight="1">
      <c r="A36" s="11" t="n"/>
      <c r="B36" s="12" t="n"/>
      <c r="C36" s="13">
        <f>IF(B36="","",IFERROR(INDEX('Projekti'!$B$8:$B$37,MATCH(B36,'Projekti'!$A$8:$A$37,0))&amp;"",""))</f>
        <v/>
      </c>
      <c r="D36" s="14" t="n"/>
      <c r="E36" s="15" t="n"/>
      <c r="F36" s="15" t="n"/>
      <c r="G36" s="16" t="n"/>
      <c r="H36" s="17">
        <f>IF(OR(E36="",F36=""),"",ROUND(MAX(0,MOD(F36-E36,1)*24-N(G36)/60),2))</f>
        <v/>
      </c>
      <c r="I36" s="18" t="n"/>
      <c r="J36" s="19">
        <f>IF(B36="","",IFERROR(INDEX('Projekti'!$C$8:$C$37,MATCH(B36,'Projekti'!$A$8:$A$37,0))+0,""))</f>
        <v/>
      </c>
      <c r="K36" s="20">
        <f>IF(OR(H36="",J36="",J36=0,I36&lt;&gt;"Da"),"",ROUND(H36*J36,2))</f>
        <v/>
      </c>
    </row>
    <row r="37" ht="19" customHeight="1">
      <c r="A37" s="11" t="n"/>
      <c r="B37" s="12" t="n"/>
      <c r="C37" s="13">
        <f>IF(B37="","",IFERROR(INDEX('Projekti'!$B$8:$B$37,MATCH(B37,'Projekti'!$A$8:$A$37,0))&amp;"",""))</f>
        <v/>
      </c>
      <c r="D37" s="14" t="n"/>
      <c r="E37" s="15" t="n"/>
      <c r="F37" s="15" t="n"/>
      <c r="G37" s="16" t="n"/>
      <c r="H37" s="17">
        <f>IF(OR(E37="",F37=""),"",ROUND(MAX(0,MOD(F37-E37,1)*24-N(G37)/60),2))</f>
        <v/>
      </c>
      <c r="I37" s="18" t="n"/>
      <c r="J37" s="19">
        <f>IF(B37="","",IFERROR(INDEX('Projekti'!$C$8:$C$37,MATCH(B37,'Projekti'!$A$8:$A$37,0))+0,""))</f>
        <v/>
      </c>
      <c r="K37" s="20">
        <f>IF(OR(H37="",J37="",J37=0,I37&lt;&gt;"Da"),"",ROUND(H37*J37,2))</f>
        <v/>
      </c>
    </row>
    <row r="38" ht="19" customHeight="1">
      <c r="A38" s="11" t="n"/>
      <c r="B38" s="12" t="n"/>
      <c r="C38" s="13">
        <f>IF(B38="","",IFERROR(INDEX('Projekti'!$B$8:$B$37,MATCH(B38,'Projekti'!$A$8:$A$37,0))&amp;"",""))</f>
        <v/>
      </c>
      <c r="D38" s="14" t="n"/>
      <c r="E38" s="15" t="n"/>
      <c r="F38" s="15" t="n"/>
      <c r="G38" s="16" t="n"/>
      <c r="H38" s="17">
        <f>IF(OR(E38="",F38=""),"",ROUND(MAX(0,MOD(F38-E38,1)*24-N(G38)/60),2))</f>
        <v/>
      </c>
      <c r="I38" s="18" t="n"/>
      <c r="J38" s="19">
        <f>IF(B38="","",IFERROR(INDEX('Projekti'!$C$8:$C$37,MATCH(B38,'Projekti'!$A$8:$A$37,0))+0,""))</f>
        <v/>
      </c>
      <c r="K38" s="20">
        <f>IF(OR(H38="",J38="",J38=0,I38&lt;&gt;"Da"),"",ROUND(H38*J38,2))</f>
        <v/>
      </c>
    </row>
    <row r="39" ht="19" customHeight="1">
      <c r="A39" s="11" t="n"/>
      <c r="B39" s="12" t="n"/>
      <c r="C39" s="13">
        <f>IF(B39="","",IFERROR(INDEX('Projekti'!$B$8:$B$37,MATCH(B39,'Projekti'!$A$8:$A$37,0))&amp;"",""))</f>
        <v/>
      </c>
      <c r="D39" s="14" t="n"/>
      <c r="E39" s="15" t="n"/>
      <c r="F39" s="15" t="n"/>
      <c r="G39" s="16" t="n"/>
      <c r="H39" s="17">
        <f>IF(OR(E39="",F39=""),"",ROUND(MAX(0,MOD(F39-E39,1)*24-N(G39)/60),2))</f>
        <v/>
      </c>
      <c r="I39" s="18" t="n"/>
      <c r="J39" s="19">
        <f>IF(B39="","",IFERROR(INDEX('Projekti'!$C$8:$C$37,MATCH(B39,'Projekti'!$A$8:$A$37,0))+0,""))</f>
        <v/>
      </c>
      <c r="K39" s="20">
        <f>IF(OR(H39="",J39="",J39=0,I39&lt;&gt;"Da"),"",ROUND(H39*J39,2))</f>
        <v/>
      </c>
    </row>
    <row r="40" ht="19" customHeight="1">
      <c r="A40" s="11" t="n"/>
      <c r="B40" s="12" t="n"/>
      <c r="C40" s="13">
        <f>IF(B40="","",IFERROR(INDEX('Projekti'!$B$8:$B$37,MATCH(B40,'Projekti'!$A$8:$A$37,0))&amp;"",""))</f>
        <v/>
      </c>
      <c r="D40" s="14" t="n"/>
      <c r="E40" s="15" t="n"/>
      <c r="F40" s="15" t="n"/>
      <c r="G40" s="16" t="n"/>
      <c r="H40" s="17">
        <f>IF(OR(E40="",F40=""),"",ROUND(MAX(0,MOD(F40-E40,1)*24-N(G40)/60),2))</f>
        <v/>
      </c>
      <c r="I40" s="18" t="n"/>
      <c r="J40" s="19">
        <f>IF(B40="","",IFERROR(INDEX('Projekti'!$C$8:$C$37,MATCH(B40,'Projekti'!$A$8:$A$37,0))+0,""))</f>
        <v/>
      </c>
      <c r="K40" s="20">
        <f>IF(OR(H40="",J40="",J40=0,I40&lt;&gt;"Da"),"",ROUND(H40*J40,2))</f>
        <v/>
      </c>
    </row>
    <row r="41" ht="19" customHeight="1">
      <c r="A41" s="11" t="n"/>
      <c r="B41" s="12" t="n"/>
      <c r="C41" s="13">
        <f>IF(B41="","",IFERROR(INDEX('Projekti'!$B$8:$B$37,MATCH(B41,'Projekti'!$A$8:$A$37,0))&amp;"",""))</f>
        <v/>
      </c>
      <c r="D41" s="14" t="n"/>
      <c r="E41" s="15" t="n"/>
      <c r="F41" s="15" t="n"/>
      <c r="G41" s="16" t="n"/>
      <c r="H41" s="17">
        <f>IF(OR(E41="",F41=""),"",ROUND(MAX(0,MOD(F41-E41,1)*24-N(G41)/60),2))</f>
        <v/>
      </c>
      <c r="I41" s="18" t="n"/>
      <c r="J41" s="19">
        <f>IF(B41="","",IFERROR(INDEX('Projekti'!$C$8:$C$37,MATCH(B41,'Projekti'!$A$8:$A$37,0))+0,""))</f>
        <v/>
      </c>
      <c r="K41" s="20">
        <f>IF(OR(H41="",J41="",J41=0,I41&lt;&gt;"Da"),"",ROUND(H41*J41,2))</f>
        <v/>
      </c>
    </row>
    <row r="42" ht="19" customHeight="1">
      <c r="A42" s="11" t="n"/>
      <c r="B42" s="12" t="n"/>
      <c r="C42" s="13">
        <f>IF(B42="","",IFERROR(INDEX('Projekti'!$B$8:$B$37,MATCH(B42,'Projekti'!$A$8:$A$37,0))&amp;"",""))</f>
        <v/>
      </c>
      <c r="D42" s="14" t="n"/>
      <c r="E42" s="15" t="n"/>
      <c r="F42" s="15" t="n"/>
      <c r="G42" s="16" t="n"/>
      <c r="H42" s="17">
        <f>IF(OR(E42="",F42=""),"",ROUND(MAX(0,MOD(F42-E42,1)*24-N(G42)/60),2))</f>
        <v/>
      </c>
      <c r="I42" s="18" t="n"/>
      <c r="J42" s="19">
        <f>IF(B42="","",IFERROR(INDEX('Projekti'!$C$8:$C$37,MATCH(B42,'Projekti'!$A$8:$A$37,0))+0,""))</f>
        <v/>
      </c>
      <c r="K42" s="20">
        <f>IF(OR(H42="",J42="",J42=0,I42&lt;&gt;"Da"),"",ROUND(H42*J42,2))</f>
        <v/>
      </c>
    </row>
    <row r="43" ht="19" customHeight="1">
      <c r="A43" s="11" t="n"/>
      <c r="B43" s="12" t="n"/>
      <c r="C43" s="13">
        <f>IF(B43="","",IFERROR(INDEX('Projekti'!$B$8:$B$37,MATCH(B43,'Projekti'!$A$8:$A$37,0))&amp;"",""))</f>
        <v/>
      </c>
      <c r="D43" s="14" t="n"/>
      <c r="E43" s="15" t="n"/>
      <c r="F43" s="15" t="n"/>
      <c r="G43" s="16" t="n"/>
      <c r="H43" s="17">
        <f>IF(OR(E43="",F43=""),"",ROUND(MAX(0,MOD(F43-E43,1)*24-N(G43)/60),2))</f>
        <v/>
      </c>
      <c r="I43" s="18" t="n"/>
      <c r="J43" s="19">
        <f>IF(B43="","",IFERROR(INDEX('Projekti'!$C$8:$C$37,MATCH(B43,'Projekti'!$A$8:$A$37,0))+0,""))</f>
        <v/>
      </c>
      <c r="K43" s="20">
        <f>IF(OR(H43="",J43="",J43=0,I43&lt;&gt;"Da"),"",ROUND(H43*J43,2))</f>
        <v/>
      </c>
    </row>
    <row r="44" ht="19" customHeight="1">
      <c r="A44" s="11" t="n"/>
      <c r="B44" s="12" t="n"/>
      <c r="C44" s="13">
        <f>IF(B44="","",IFERROR(INDEX('Projekti'!$B$8:$B$37,MATCH(B44,'Projekti'!$A$8:$A$37,0))&amp;"",""))</f>
        <v/>
      </c>
      <c r="D44" s="14" t="n"/>
      <c r="E44" s="15" t="n"/>
      <c r="F44" s="15" t="n"/>
      <c r="G44" s="16" t="n"/>
      <c r="H44" s="17">
        <f>IF(OR(E44="",F44=""),"",ROUND(MAX(0,MOD(F44-E44,1)*24-N(G44)/60),2))</f>
        <v/>
      </c>
      <c r="I44" s="18" t="n"/>
      <c r="J44" s="19">
        <f>IF(B44="","",IFERROR(INDEX('Projekti'!$C$8:$C$37,MATCH(B44,'Projekti'!$A$8:$A$37,0))+0,""))</f>
        <v/>
      </c>
      <c r="K44" s="20">
        <f>IF(OR(H44="",J44="",J44=0,I44&lt;&gt;"Da"),"",ROUND(H44*J44,2))</f>
        <v/>
      </c>
    </row>
    <row r="45" ht="19" customHeight="1">
      <c r="A45" s="11" t="n"/>
      <c r="B45" s="12" t="n"/>
      <c r="C45" s="13">
        <f>IF(B45="","",IFERROR(INDEX('Projekti'!$B$8:$B$37,MATCH(B45,'Projekti'!$A$8:$A$37,0))&amp;"",""))</f>
        <v/>
      </c>
      <c r="D45" s="14" t="n"/>
      <c r="E45" s="15" t="n"/>
      <c r="F45" s="15" t="n"/>
      <c r="G45" s="16" t="n"/>
      <c r="H45" s="17">
        <f>IF(OR(E45="",F45=""),"",ROUND(MAX(0,MOD(F45-E45,1)*24-N(G45)/60),2))</f>
        <v/>
      </c>
      <c r="I45" s="18" t="n"/>
      <c r="J45" s="19">
        <f>IF(B45="","",IFERROR(INDEX('Projekti'!$C$8:$C$37,MATCH(B45,'Projekti'!$A$8:$A$37,0))+0,""))</f>
        <v/>
      </c>
      <c r="K45" s="20">
        <f>IF(OR(H45="",J45="",J45=0,I45&lt;&gt;"Da"),"",ROUND(H45*J45,2))</f>
        <v/>
      </c>
    </row>
    <row r="46" ht="19" customHeight="1">
      <c r="A46" s="11" t="n"/>
      <c r="B46" s="12" t="n"/>
      <c r="C46" s="13">
        <f>IF(B46="","",IFERROR(INDEX('Projekti'!$B$8:$B$37,MATCH(B46,'Projekti'!$A$8:$A$37,0))&amp;"",""))</f>
        <v/>
      </c>
      <c r="D46" s="14" t="n"/>
      <c r="E46" s="15" t="n"/>
      <c r="F46" s="15" t="n"/>
      <c r="G46" s="16" t="n"/>
      <c r="H46" s="17">
        <f>IF(OR(E46="",F46=""),"",ROUND(MAX(0,MOD(F46-E46,1)*24-N(G46)/60),2))</f>
        <v/>
      </c>
      <c r="I46" s="18" t="n"/>
      <c r="J46" s="19">
        <f>IF(B46="","",IFERROR(INDEX('Projekti'!$C$8:$C$37,MATCH(B46,'Projekti'!$A$8:$A$37,0))+0,""))</f>
        <v/>
      </c>
      <c r="K46" s="20">
        <f>IF(OR(H46="",J46="",J46=0,I46&lt;&gt;"Da"),"",ROUND(H46*J46,2))</f>
        <v/>
      </c>
    </row>
    <row r="47" ht="19" customHeight="1">
      <c r="A47" s="11" t="n"/>
      <c r="B47" s="12" t="n"/>
      <c r="C47" s="13">
        <f>IF(B47="","",IFERROR(INDEX('Projekti'!$B$8:$B$37,MATCH(B47,'Projekti'!$A$8:$A$37,0))&amp;"",""))</f>
        <v/>
      </c>
      <c r="D47" s="14" t="n"/>
      <c r="E47" s="15" t="n"/>
      <c r="F47" s="15" t="n"/>
      <c r="G47" s="16" t="n"/>
      <c r="H47" s="17">
        <f>IF(OR(E47="",F47=""),"",ROUND(MAX(0,MOD(F47-E47,1)*24-N(G47)/60),2))</f>
        <v/>
      </c>
      <c r="I47" s="18" t="n"/>
      <c r="J47" s="19">
        <f>IF(B47="","",IFERROR(INDEX('Projekti'!$C$8:$C$37,MATCH(B47,'Projekti'!$A$8:$A$37,0))+0,""))</f>
        <v/>
      </c>
      <c r="K47" s="20">
        <f>IF(OR(H47="",J47="",J47=0,I47&lt;&gt;"Da"),"",ROUND(H47*J47,2))</f>
        <v/>
      </c>
    </row>
    <row r="48" ht="19" customHeight="1">
      <c r="A48" s="11" t="n"/>
      <c r="B48" s="12" t="n"/>
      <c r="C48" s="13">
        <f>IF(B48="","",IFERROR(INDEX('Projekti'!$B$8:$B$37,MATCH(B48,'Projekti'!$A$8:$A$37,0))&amp;"",""))</f>
        <v/>
      </c>
      <c r="D48" s="14" t="n"/>
      <c r="E48" s="15" t="n"/>
      <c r="F48" s="15" t="n"/>
      <c r="G48" s="16" t="n"/>
      <c r="H48" s="17">
        <f>IF(OR(E48="",F48=""),"",ROUND(MAX(0,MOD(F48-E48,1)*24-N(G48)/60),2))</f>
        <v/>
      </c>
      <c r="I48" s="18" t="n"/>
      <c r="J48" s="19">
        <f>IF(B48="","",IFERROR(INDEX('Projekti'!$C$8:$C$37,MATCH(B48,'Projekti'!$A$8:$A$37,0))+0,""))</f>
        <v/>
      </c>
      <c r="K48" s="20">
        <f>IF(OR(H48="",J48="",J48=0,I48&lt;&gt;"Da"),"",ROUND(H48*J48,2))</f>
        <v/>
      </c>
    </row>
    <row r="49" ht="19" customHeight="1">
      <c r="A49" s="11" t="n"/>
      <c r="B49" s="12" t="n"/>
      <c r="C49" s="13">
        <f>IF(B49="","",IFERROR(INDEX('Projekti'!$B$8:$B$37,MATCH(B49,'Projekti'!$A$8:$A$37,0))&amp;"",""))</f>
        <v/>
      </c>
      <c r="D49" s="14" t="n"/>
      <c r="E49" s="15" t="n"/>
      <c r="F49" s="15" t="n"/>
      <c r="G49" s="16" t="n"/>
      <c r="H49" s="17">
        <f>IF(OR(E49="",F49=""),"",ROUND(MAX(0,MOD(F49-E49,1)*24-N(G49)/60),2))</f>
        <v/>
      </c>
      <c r="I49" s="18" t="n"/>
      <c r="J49" s="19">
        <f>IF(B49="","",IFERROR(INDEX('Projekti'!$C$8:$C$37,MATCH(B49,'Projekti'!$A$8:$A$37,0))+0,""))</f>
        <v/>
      </c>
      <c r="K49" s="20">
        <f>IF(OR(H49="",J49="",J49=0,I49&lt;&gt;"Da"),"",ROUND(H49*J49,2))</f>
        <v/>
      </c>
    </row>
    <row r="50" ht="19" customHeight="1">
      <c r="A50" s="11" t="n"/>
      <c r="B50" s="12" t="n"/>
      <c r="C50" s="13">
        <f>IF(B50="","",IFERROR(INDEX('Projekti'!$B$8:$B$37,MATCH(B50,'Projekti'!$A$8:$A$37,0))&amp;"",""))</f>
        <v/>
      </c>
      <c r="D50" s="14" t="n"/>
      <c r="E50" s="15" t="n"/>
      <c r="F50" s="15" t="n"/>
      <c r="G50" s="16" t="n"/>
      <c r="H50" s="17">
        <f>IF(OR(E50="",F50=""),"",ROUND(MAX(0,MOD(F50-E50,1)*24-N(G50)/60),2))</f>
        <v/>
      </c>
      <c r="I50" s="18" t="n"/>
      <c r="J50" s="19">
        <f>IF(B50="","",IFERROR(INDEX('Projekti'!$C$8:$C$37,MATCH(B50,'Projekti'!$A$8:$A$37,0))+0,""))</f>
        <v/>
      </c>
      <c r="K50" s="20">
        <f>IF(OR(H50="",J50="",J50=0,I50&lt;&gt;"Da"),"",ROUND(H50*J50,2))</f>
        <v/>
      </c>
    </row>
    <row r="51" ht="19" customHeight="1">
      <c r="A51" s="11" t="n"/>
      <c r="B51" s="12" t="n"/>
      <c r="C51" s="13">
        <f>IF(B51="","",IFERROR(INDEX('Projekti'!$B$8:$B$37,MATCH(B51,'Projekti'!$A$8:$A$37,0))&amp;"",""))</f>
        <v/>
      </c>
      <c r="D51" s="14" t="n"/>
      <c r="E51" s="15" t="n"/>
      <c r="F51" s="15" t="n"/>
      <c r="G51" s="16" t="n"/>
      <c r="H51" s="17">
        <f>IF(OR(E51="",F51=""),"",ROUND(MAX(0,MOD(F51-E51,1)*24-N(G51)/60),2))</f>
        <v/>
      </c>
      <c r="I51" s="18" t="n"/>
      <c r="J51" s="19">
        <f>IF(B51="","",IFERROR(INDEX('Projekti'!$C$8:$C$37,MATCH(B51,'Projekti'!$A$8:$A$37,0))+0,""))</f>
        <v/>
      </c>
      <c r="K51" s="20">
        <f>IF(OR(H51="",J51="",J51=0,I51&lt;&gt;"Da"),"",ROUND(H51*J51,2))</f>
        <v/>
      </c>
    </row>
    <row r="52" ht="19" customHeight="1">
      <c r="A52" s="11" t="n"/>
      <c r="B52" s="12" t="n"/>
      <c r="C52" s="13">
        <f>IF(B52="","",IFERROR(INDEX('Projekti'!$B$8:$B$37,MATCH(B52,'Projekti'!$A$8:$A$37,0))&amp;"",""))</f>
        <v/>
      </c>
      <c r="D52" s="14" t="n"/>
      <c r="E52" s="15" t="n"/>
      <c r="F52" s="15" t="n"/>
      <c r="G52" s="16" t="n"/>
      <c r="H52" s="17">
        <f>IF(OR(E52="",F52=""),"",ROUND(MAX(0,MOD(F52-E52,1)*24-N(G52)/60),2))</f>
        <v/>
      </c>
      <c r="I52" s="18" t="n"/>
      <c r="J52" s="19">
        <f>IF(B52="","",IFERROR(INDEX('Projekti'!$C$8:$C$37,MATCH(B52,'Projekti'!$A$8:$A$37,0))+0,""))</f>
        <v/>
      </c>
      <c r="K52" s="20">
        <f>IF(OR(H52="",J52="",J52=0,I52&lt;&gt;"Da"),"",ROUND(H52*J52,2))</f>
        <v/>
      </c>
    </row>
    <row r="53" ht="19" customHeight="1">
      <c r="A53" s="11" t="n"/>
      <c r="B53" s="12" t="n"/>
      <c r="C53" s="13">
        <f>IF(B53="","",IFERROR(INDEX('Projekti'!$B$8:$B$37,MATCH(B53,'Projekti'!$A$8:$A$37,0))&amp;"",""))</f>
        <v/>
      </c>
      <c r="D53" s="14" t="n"/>
      <c r="E53" s="15" t="n"/>
      <c r="F53" s="15" t="n"/>
      <c r="G53" s="16" t="n"/>
      <c r="H53" s="17">
        <f>IF(OR(E53="",F53=""),"",ROUND(MAX(0,MOD(F53-E53,1)*24-N(G53)/60),2))</f>
        <v/>
      </c>
      <c r="I53" s="18" t="n"/>
      <c r="J53" s="19">
        <f>IF(B53="","",IFERROR(INDEX('Projekti'!$C$8:$C$37,MATCH(B53,'Projekti'!$A$8:$A$37,0))+0,""))</f>
        <v/>
      </c>
      <c r="K53" s="20">
        <f>IF(OR(H53="",J53="",J53=0,I53&lt;&gt;"Da"),"",ROUND(H53*J53,2))</f>
        <v/>
      </c>
    </row>
    <row r="54" ht="19" customHeight="1">
      <c r="A54" s="11" t="n"/>
      <c r="B54" s="12" t="n"/>
      <c r="C54" s="13">
        <f>IF(B54="","",IFERROR(INDEX('Projekti'!$B$8:$B$37,MATCH(B54,'Projekti'!$A$8:$A$37,0))&amp;"",""))</f>
        <v/>
      </c>
      <c r="D54" s="14" t="n"/>
      <c r="E54" s="15" t="n"/>
      <c r="F54" s="15" t="n"/>
      <c r="G54" s="16" t="n"/>
      <c r="H54" s="17">
        <f>IF(OR(E54="",F54=""),"",ROUND(MAX(0,MOD(F54-E54,1)*24-N(G54)/60),2))</f>
        <v/>
      </c>
      <c r="I54" s="18" t="n"/>
      <c r="J54" s="19">
        <f>IF(B54="","",IFERROR(INDEX('Projekti'!$C$8:$C$37,MATCH(B54,'Projekti'!$A$8:$A$37,0))+0,""))</f>
        <v/>
      </c>
      <c r="K54" s="20">
        <f>IF(OR(H54="",J54="",J54=0,I54&lt;&gt;"Da"),"",ROUND(H54*J54,2))</f>
        <v/>
      </c>
    </row>
    <row r="55" ht="19" customHeight="1">
      <c r="A55" s="11" t="n"/>
      <c r="B55" s="12" t="n"/>
      <c r="C55" s="13">
        <f>IF(B55="","",IFERROR(INDEX('Projekti'!$B$8:$B$37,MATCH(B55,'Projekti'!$A$8:$A$37,0))&amp;"",""))</f>
        <v/>
      </c>
      <c r="D55" s="14" t="n"/>
      <c r="E55" s="15" t="n"/>
      <c r="F55" s="15" t="n"/>
      <c r="G55" s="16" t="n"/>
      <c r="H55" s="17">
        <f>IF(OR(E55="",F55=""),"",ROUND(MAX(0,MOD(F55-E55,1)*24-N(G55)/60),2))</f>
        <v/>
      </c>
      <c r="I55" s="18" t="n"/>
      <c r="J55" s="19">
        <f>IF(B55="","",IFERROR(INDEX('Projekti'!$C$8:$C$37,MATCH(B55,'Projekti'!$A$8:$A$37,0))+0,""))</f>
        <v/>
      </c>
      <c r="K55" s="20">
        <f>IF(OR(H55="",J55="",J55=0,I55&lt;&gt;"Da"),"",ROUND(H55*J55,2))</f>
        <v/>
      </c>
    </row>
    <row r="56" ht="19" customHeight="1">
      <c r="A56" s="11" t="n"/>
      <c r="B56" s="12" t="n"/>
      <c r="C56" s="13">
        <f>IF(B56="","",IFERROR(INDEX('Projekti'!$B$8:$B$37,MATCH(B56,'Projekti'!$A$8:$A$37,0))&amp;"",""))</f>
        <v/>
      </c>
      <c r="D56" s="14" t="n"/>
      <c r="E56" s="15" t="n"/>
      <c r="F56" s="15" t="n"/>
      <c r="G56" s="16" t="n"/>
      <c r="H56" s="17">
        <f>IF(OR(E56="",F56=""),"",ROUND(MAX(0,MOD(F56-E56,1)*24-N(G56)/60),2))</f>
        <v/>
      </c>
      <c r="I56" s="18" t="n"/>
      <c r="J56" s="19">
        <f>IF(B56="","",IFERROR(INDEX('Projekti'!$C$8:$C$37,MATCH(B56,'Projekti'!$A$8:$A$37,0))+0,""))</f>
        <v/>
      </c>
      <c r="K56" s="20">
        <f>IF(OR(H56="",J56="",J56=0,I56&lt;&gt;"Da"),"",ROUND(H56*J56,2))</f>
        <v/>
      </c>
    </row>
    <row r="57" ht="19" customHeight="1">
      <c r="A57" s="11" t="n"/>
      <c r="B57" s="12" t="n"/>
      <c r="C57" s="13">
        <f>IF(B57="","",IFERROR(INDEX('Projekti'!$B$8:$B$37,MATCH(B57,'Projekti'!$A$8:$A$37,0))&amp;"",""))</f>
        <v/>
      </c>
      <c r="D57" s="14" t="n"/>
      <c r="E57" s="15" t="n"/>
      <c r="F57" s="15" t="n"/>
      <c r="G57" s="16" t="n"/>
      <c r="H57" s="17">
        <f>IF(OR(E57="",F57=""),"",ROUND(MAX(0,MOD(F57-E57,1)*24-N(G57)/60),2))</f>
        <v/>
      </c>
      <c r="I57" s="18" t="n"/>
      <c r="J57" s="19">
        <f>IF(B57="","",IFERROR(INDEX('Projekti'!$C$8:$C$37,MATCH(B57,'Projekti'!$A$8:$A$37,0))+0,""))</f>
        <v/>
      </c>
      <c r="K57" s="20">
        <f>IF(OR(H57="",J57="",J57=0,I57&lt;&gt;"Da"),"",ROUND(H57*J57,2))</f>
        <v/>
      </c>
    </row>
    <row r="58" ht="19" customHeight="1">
      <c r="A58" s="11" t="n"/>
      <c r="B58" s="12" t="n"/>
      <c r="C58" s="13">
        <f>IF(B58="","",IFERROR(INDEX('Projekti'!$B$8:$B$37,MATCH(B58,'Projekti'!$A$8:$A$37,0))&amp;"",""))</f>
        <v/>
      </c>
      <c r="D58" s="14" t="n"/>
      <c r="E58" s="15" t="n"/>
      <c r="F58" s="15" t="n"/>
      <c r="G58" s="16" t="n"/>
      <c r="H58" s="17">
        <f>IF(OR(E58="",F58=""),"",ROUND(MAX(0,MOD(F58-E58,1)*24-N(G58)/60),2))</f>
        <v/>
      </c>
      <c r="I58" s="18" t="n"/>
      <c r="J58" s="19">
        <f>IF(B58="","",IFERROR(INDEX('Projekti'!$C$8:$C$37,MATCH(B58,'Projekti'!$A$8:$A$37,0))+0,""))</f>
        <v/>
      </c>
      <c r="K58" s="20">
        <f>IF(OR(H58="",J58="",J58=0,I58&lt;&gt;"Da"),"",ROUND(H58*J58,2))</f>
        <v/>
      </c>
    </row>
    <row r="59" ht="19" customHeight="1">
      <c r="A59" s="11" t="n"/>
      <c r="B59" s="12" t="n"/>
      <c r="C59" s="13">
        <f>IF(B59="","",IFERROR(INDEX('Projekti'!$B$8:$B$37,MATCH(B59,'Projekti'!$A$8:$A$37,0))&amp;"",""))</f>
        <v/>
      </c>
      <c r="D59" s="14" t="n"/>
      <c r="E59" s="15" t="n"/>
      <c r="F59" s="15" t="n"/>
      <c r="G59" s="16" t="n"/>
      <c r="H59" s="17">
        <f>IF(OR(E59="",F59=""),"",ROUND(MAX(0,MOD(F59-E59,1)*24-N(G59)/60),2))</f>
        <v/>
      </c>
      <c r="I59" s="18" t="n"/>
      <c r="J59" s="19">
        <f>IF(B59="","",IFERROR(INDEX('Projekti'!$C$8:$C$37,MATCH(B59,'Projekti'!$A$8:$A$37,0))+0,""))</f>
        <v/>
      </c>
      <c r="K59" s="20">
        <f>IF(OR(H59="",J59="",J59=0,I59&lt;&gt;"Da"),"",ROUND(H59*J59,2))</f>
        <v/>
      </c>
    </row>
    <row r="60" ht="19" customHeight="1">
      <c r="A60" s="11" t="n"/>
      <c r="B60" s="12" t="n"/>
      <c r="C60" s="13">
        <f>IF(B60="","",IFERROR(INDEX('Projekti'!$B$8:$B$37,MATCH(B60,'Projekti'!$A$8:$A$37,0))&amp;"",""))</f>
        <v/>
      </c>
      <c r="D60" s="14" t="n"/>
      <c r="E60" s="15" t="n"/>
      <c r="F60" s="15" t="n"/>
      <c r="G60" s="16" t="n"/>
      <c r="H60" s="17">
        <f>IF(OR(E60="",F60=""),"",ROUND(MAX(0,MOD(F60-E60,1)*24-N(G60)/60),2))</f>
        <v/>
      </c>
      <c r="I60" s="18" t="n"/>
      <c r="J60" s="19">
        <f>IF(B60="","",IFERROR(INDEX('Projekti'!$C$8:$C$37,MATCH(B60,'Projekti'!$A$8:$A$37,0))+0,""))</f>
        <v/>
      </c>
      <c r="K60" s="20">
        <f>IF(OR(H60="",J60="",J60=0,I60&lt;&gt;"Da"),"",ROUND(H60*J60,2))</f>
        <v/>
      </c>
    </row>
    <row r="61" ht="19" customHeight="1">
      <c r="A61" s="11" t="n"/>
      <c r="B61" s="12" t="n"/>
      <c r="C61" s="13">
        <f>IF(B61="","",IFERROR(INDEX('Projekti'!$B$8:$B$37,MATCH(B61,'Projekti'!$A$8:$A$37,0))&amp;"",""))</f>
        <v/>
      </c>
      <c r="D61" s="14" t="n"/>
      <c r="E61" s="15" t="n"/>
      <c r="F61" s="15" t="n"/>
      <c r="G61" s="16" t="n"/>
      <c r="H61" s="17">
        <f>IF(OR(E61="",F61=""),"",ROUND(MAX(0,MOD(F61-E61,1)*24-N(G61)/60),2))</f>
        <v/>
      </c>
      <c r="I61" s="18" t="n"/>
      <c r="J61" s="19">
        <f>IF(B61="","",IFERROR(INDEX('Projekti'!$C$8:$C$37,MATCH(B61,'Projekti'!$A$8:$A$37,0))+0,""))</f>
        <v/>
      </c>
      <c r="K61" s="20">
        <f>IF(OR(H61="",J61="",J61=0,I61&lt;&gt;"Da"),"",ROUND(H61*J61,2))</f>
        <v/>
      </c>
    </row>
    <row r="62" ht="19" customHeight="1">
      <c r="A62" s="11" t="n"/>
      <c r="B62" s="12" t="n"/>
      <c r="C62" s="13">
        <f>IF(B62="","",IFERROR(INDEX('Projekti'!$B$8:$B$37,MATCH(B62,'Projekti'!$A$8:$A$37,0))&amp;"",""))</f>
        <v/>
      </c>
      <c r="D62" s="14" t="n"/>
      <c r="E62" s="15" t="n"/>
      <c r="F62" s="15" t="n"/>
      <c r="G62" s="16" t="n"/>
      <c r="H62" s="17">
        <f>IF(OR(E62="",F62=""),"",ROUND(MAX(0,MOD(F62-E62,1)*24-N(G62)/60),2))</f>
        <v/>
      </c>
      <c r="I62" s="18" t="n"/>
      <c r="J62" s="19">
        <f>IF(B62="","",IFERROR(INDEX('Projekti'!$C$8:$C$37,MATCH(B62,'Projekti'!$A$8:$A$37,0))+0,""))</f>
        <v/>
      </c>
      <c r="K62" s="20">
        <f>IF(OR(H62="",J62="",J62=0,I62&lt;&gt;"Da"),"",ROUND(H62*J62,2))</f>
        <v/>
      </c>
    </row>
    <row r="63" ht="19" customHeight="1">
      <c r="A63" s="11" t="n"/>
      <c r="B63" s="12" t="n"/>
      <c r="C63" s="13">
        <f>IF(B63="","",IFERROR(INDEX('Projekti'!$B$8:$B$37,MATCH(B63,'Projekti'!$A$8:$A$37,0))&amp;"",""))</f>
        <v/>
      </c>
      <c r="D63" s="14" t="n"/>
      <c r="E63" s="15" t="n"/>
      <c r="F63" s="15" t="n"/>
      <c r="G63" s="16" t="n"/>
      <c r="H63" s="17">
        <f>IF(OR(E63="",F63=""),"",ROUND(MAX(0,MOD(F63-E63,1)*24-N(G63)/60),2))</f>
        <v/>
      </c>
      <c r="I63" s="18" t="n"/>
      <c r="J63" s="19">
        <f>IF(B63="","",IFERROR(INDEX('Projekti'!$C$8:$C$37,MATCH(B63,'Projekti'!$A$8:$A$37,0))+0,""))</f>
        <v/>
      </c>
      <c r="K63" s="20">
        <f>IF(OR(H63="",J63="",J63=0,I63&lt;&gt;"Da"),"",ROUND(H63*J63,2))</f>
        <v/>
      </c>
    </row>
    <row r="64" ht="19" customHeight="1">
      <c r="A64" s="11" t="n"/>
      <c r="B64" s="12" t="n"/>
      <c r="C64" s="13">
        <f>IF(B64="","",IFERROR(INDEX('Projekti'!$B$8:$B$37,MATCH(B64,'Projekti'!$A$8:$A$37,0))&amp;"",""))</f>
        <v/>
      </c>
      <c r="D64" s="14" t="n"/>
      <c r="E64" s="15" t="n"/>
      <c r="F64" s="15" t="n"/>
      <c r="G64" s="16" t="n"/>
      <c r="H64" s="17">
        <f>IF(OR(E64="",F64=""),"",ROUND(MAX(0,MOD(F64-E64,1)*24-N(G64)/60),2))</f>
        <v/>
      </c>
      <c r="I64" s="18" t="n"/>
      <c r="J64" s="19">
        <f>IF(B64="","",IFERROR(INDEX('Projekti'!$C$8:$C$37,MATCH(B64,'Projekti'!$A$8:$A$37,0))+0,""))</f>
        <v/>
      </c>
      <c r="K64" s="20">
        <f>IF(OR(H64="",J64="",J64=0,I64&lt;&gt;"Da"),"",ROUND(H64*J64,2))</f>
        <v/>
      </c>
    </row>
    <row r="65" ht="19" customHeight="1">
      <c r="A65" s="11" t="n"/>
      <c r="B65" s="12" t="n"/>
      <c r="C65" s="13">
        <f>IF(B65="","",IFERROR(INDEX('Projekti'!$B$8:$B$37,MATCH(B65,'Projekti'!$A$8:$A$37,0))&amp;"",""))</f>
        <v/>
      </c>
      <c r="D65" s="14" t="n"/>
      <c r="E65" s="15" t="n"/>
      <c r="F65" s="15" t="n"/>
      <c r="G65" s="16" t="n"/>
      <c r="H65" s="17">
        <f>IF(OR(E65="",F65=""),"",ROUND(MAX(0,MOD(F65-E65,1)*24-N(G65)/60),2))</f>
        <v/>
      </c>
      <c r="I65" s="18" t="n"/>
      <c r="J65" s="19">
        <f>IF(B65="","",IFERROR(INDEX('Projekti'!$C$8:$C$37,MATCH(B65,'Projekti'!$A$8:$A$37,0))+0,""))</f>
        <v/>
      </c>
      <c r="K65" s="20">
        <f>IF(OR(H65="",J65="",J65=0,I65&lt;&gt;"Da"),"",ROUND(H65*J65,2))</f>
        <v/>
      </c>
    </row>
    <row r="66" ht="19" customHeight="1">
      <c r="A66" s="11" t="n"/>
      <c r="B66" s="12" t="n"/>
      <c r="C66" s="13">
        <f>IF(B66="","",IFERROR(INDEX('Projekti'!$B$8:$B$37,MATCH(B66,'Projekti'!$A$8:$A$37,0))&amp;"",""))</f>
        <v/>
      </c>
      <c r="D66" s="14" t="n"/>
      <c r="E66" s="15" t="n"/>
      <c r="F66" s="15" t="n"/>
      <c r="G66" s="16" t="n"/>
      <c r="H66" s="17">
        <f>IF(OR(E66="",F66=""),"",ROUND(MAX(0,MOD(F66-E66,1)*24-N(G66)/60),2))</f>
        <v/>
      </c>
      <c r="I66" s="18" t="n"/>
      <c r="J66" s="19">
        <f>IF(B66="","",IFERROR(INDEX('Projekti'!$C$8:$C$37,MATCH(B66,'Projekti'!$A$8:$A$37,0))+0,""))</f>
        <v/>
      </c>
      <c r="K66" s="20">
        <f>IF(OR(H66="",J66="",J66=0,I66&lt;&gt;"Da"),"",ROUND(H66*J66,2))</f>
        <v/>
      </c>
    </row>
    <row r="67" ht="19" customHeight="1">
      <c r="A67" s="11" t="n"/>
      <c r="B67" s="12" t="n"/>
      <c r="C67" s="13">
        <f>IF(B67="","",IFERROR(INDEX('Projekti'!$B$8:$B$37,MATCH(B67,'Projekti'!$A$8:$A$37,0))&amp;"",""))</f>
        <v/>
      </c>
      <c r="D67" s="14" t="n"/>
      <c r="E67" s="15" t="n"/>
      <c r="F67" s="15" t="n"/>
      <c r="G67" s="16" t="n"/>
      <c r="H67" s="17">
        <f>IF(OR(E67="",F67=""),"",ROUND(MAX(0,MOD(F67-E67,1)*24-N(G67)/60),2))</f>
        <v/>
      </c>
      <c r="I67" s="18" t="n"/>
      <c r="J67" s="19">
        <f>IF(B67="","",IFERROR(INDEX('Projekti'!$C$8:$C$37,MATCH(B67,'Projekti'!$A$8:$A$37,0))+0,""))</f>
        <v/>
      </c>
      <c r="K67" s="20">
        <f>IF(OR(H67="",J67="",J67=0,I67&lt;&gt;"Da"),"",ROUND(H67*J67,2))</f>
        <v/>
      </c>
    </row>
    <row r="68" ht="19" customHeight="1">
      <c r="A68" s="11" t="n"/>
      <c r="B68" s="12" t="n"/>
      <c r="C68" s="13">
        <f>IF(B68="","",IFERROR(INDEX('Projekti'!$B$8:$B$37,MATCH(B68,'Projekti'!$A$8:$A$37,0))&amp;"",""))</f>
        <v/>
      </c>
      <c r="D68" s="14" t="n"/>
      <c r="E68" s="15" t="n"/>
      <c r="F68" s="15" t="n"/>
      <c r="G68" s="16" t="n"/>
      <c r="H68" s="17">
        <f>IF(OR(E68="",F68=""),"",ROUND(MAX(0,MOD(F68-E68,1)*24-N(G68)/60),2))</f>
        <v/>
      </c>
      <c r="I68" s="18" t="n"/>
      <c r="J68" s="19">
        <f>IF(B68="","",IFERROR(INDEX('Projekti'!$C$8:$C$37,MATCH(B68,'Projekti'!$A$8:$A$37,0))+0,""))</f>
        <v/>
      </c>
      <c r="K68" s="20">
        <f>IF(OR(H68="",J68="",J68=0,I68&lt;&gt;"Da"),"",ROUND(H68*J68,2))</f>
        <v/>
      </c>
    </row>
    <row r="69" ht="19" customHeight="1">
      <c r="A69" s="11" t="n"/>
      <c r="B69" s="12" t="n"/>
      <c r="C69" s="13">
        <f>IF(B69="","",IFERROR(INDEX('Projekti'!$B$8:$B$37,MATCH(B69,'Projekti'!$A$8:$A$37,0))&amp;"",""))</f>
        <v/>
      </c>
      <c r="D69" s="14" t="n"/>
      <c r="E69" s="15" t="n"/>
      <c r="F69" s="15" t="n"/>
      <c r="G69" s="16" t="n"/>
      <c r="H69" s="17">
        <f>IF(OR(E69="",F69=""),"",ROUND(MAX(0,MOD(F69-E69,1)*24-N(G69)/60),2))</f>
        <v/>
      </c>
      <c r="I69" s="18" t="n"/>
      <c r="J69" s="19">
        <f>IF(B69="","",IFERROR(INDEX('Projekti'!$C$8:$C$37,MATCH(B69,'Projekti'!$A$8:$A$37,0))+0,""))</f>
        <v/>
      </c>
      <c r="K69" s="20">
        <f>IF(OR(H69="",J69="",J69=0,I69&lt;&gt;"Da"),"",ROUND(H69*J69,2))</f>
        <v/>
      </c>
    </row>
    <row r="70" ht="19" customHeight="1">
      <c r="A70" s="11" t="n"/>
      <c r="B70" s="12" t="n"/>
      <c r="C70" s="13">
        <f>IF(B70="","",IFERROR(INDEX('Projekti'!$B$8:$B$37,MATCH(B70,'Projekti'!$A$8:$A$37,0))&amp;"",""))</f>
        <v/>
      </c>
      <c r="D70" s="14" t="n"/>
      <c r="E70" s="15" t="n"/>
      <c r="F70" s="15" t="n"/>
      <c r="G70" s="16" t="n"/>
      <c r="H70" s="17">
        <f>IF(OR(E70="",F70=""),"",ROUND(MAX(0,MOD(F70-E70,1)*24-N(G70)/60),2))</f>
        <v/>
      </c>
      <c r="I70" s="18" t="n"/>
      <c r="J70" s="19">
        <f>IF(B70="","",IFERROR(INDEX('Projekti'!$C$8:$C$37,MATCH(B70,'Projekti'!$A$8:$A$37,0))+0,""))</f>
        <v/>
      </c>
      <c r="K70" s="20">
        <f>IF(OR(H70="",J70="",J70=0,I70&lt;&gt;"Da"),"",ROUND(H70*J70,2))</f>
        <v/>
      </c>
    </row>
    <row r="71" ht="19" customHeight="1">
      <c r="A71" s="11" t="n"/>
      <c r="B71" s="12" t="n"/>
      <c r="C71" s="13">
        <f>IF(B71="","",IFERROR(INDEX('Projekti'!$B$8:$B$37,MATCH(B71,'Projekti'!$A$8:$A$37,0))&amp;"",""))</f>
        <v/>
      </c>
      <c r="D71" s="14" t="n"/>
      <c r="E71" s="15" t="n"/>
      <c r="F71" s="15" t="n"/>
      <c r="G71" s="16" t="n"/>
      <c r="H71" s="17">
        <f>IF(OR(E71="",F71=""),"",ROUND(MAX(0,MOD(F71-E71,1)*24-N(G71)/60),2))</f>
        <v/>
      </c>
      <c r="I71" s="18" t="n"/>
      <c r="J71" s="19">
        <f>IF(B71="","",IFERROR(INDEX('Projekti'!$C$8:$C$37,MATCH(B71,'Projekti'!$A$8:$A$37,0))+0,""))</f>
        <v/>
      </c>
      <c r="K71" s="20">
        <f>IF(OR(H71="",J71="",J71=0,I71&lt;&gt;"Da"),"",ROUND(H71*J71,2))</f>
        <v/>
      </c>
    </row>
    <row r="72" ht="19" customHeight="1">
      <c r="A72" s="11" t="n"/>
      <c r="B72" s="12" t="n"/>
      <c r="C72" s="13">
        <f>IF(B72="","",IFERROR(INDEX('Projekti'!$B$8:$B$37,MATCH(B72,'Projekti'!$A$8:$A$37,0))&amp;"",""))</f>
        <v/>
      </c>
      <c r="D72" s="14" t="n"/>
      <c r="E72" s="15" t="n"/>
      <c r="F72" s="15" t="n"/>
      <c r="G72" s="16" t="n"/>
      <c r="H72" s="17">
        <f>IF(OR(E72="",F72=""),"",ROUND(MAX(0,MOD(F72-E72,1)*24-N(G72)/60),2))</f>
        <v/>
      </c>
      <c r="I72" s="18" t="n"/>
      <c r="J72" s="19">
        <f>IF(B72="","",IFERROR(INDEX('Projekti'!$C$8:$C$37,MATCH(B72,'Projekti'!$A$8:$A$37,0))+0,""))</f>
        <v/>
      </c>
      <c r="K72" s="20">
        <f>IF(OR(H72="",J72="",J72=0,I72&lt;&gt;"Da"),"",ROUND(H72*J72,2))</f>
        <v/>
      </c>
    </row>
    <row r="73" ht="19" customHeight="1">
      <c r="A73" s="11" t="n"/>
      <c r="B73" s="12" t="n"/>
      <c r="C73" s="13">
        <f>IF(B73="","",IFERROR(INDEX('Projekti'!$B$8:$B$37,MATCH(B73,'Projekti'!$A$8:$A$37,0))&amp;"",""))</f>
        <v/>
      </c>
      <c r="D73" s="14" t="n"/>
      <c r="E73" s="15" t="n"/>
      <c r="F73" s="15" t="n"/>
      <c r="G73" s="16" t="n"/>
      <c r="H73" s="17">
        <f>IF(OR(E73="",F73=""),"",ROUND(MAX(0,MOD(F73-E73,1)*24-N(G73)/60),2))</f>
        <v/>
      </c>
      <c r="I73" s="18" t="n"/>
      <c r="J73" s="19">
        <f>IF(B73="","",IFERROR(INDEX('Projekti'!$C$8:$C$37,MATCH(B73,'Projekti'!$A$8:$A$37,0))+0,""))</f>
        <v/>
      </c>
      <c r="K73" s="20">
        <f>IF(OR(H73="",J73="",J73=0,I73&lt;&gt;"Da"),"",ROUND(H73*J73,2))</f>
        <v/>
      </c>
    </row>
    <row r="74" ht="19" customHeight="1">
      <c r="A74" s="11" t="n"/>
      <c r="B74" s="12" t="n"/>
      <c r="C74" s="13">
        <f>IF(B74="","",IFERROR(INDEX('Projekti'!$B$8:$B$37,MATCH(B74,'Projekti'!$A$8:$A$37,0))&amp;"",""))</f>
        <v/>
      </c>
      <c r="D74" s="14" t="n"/>
      <c r="E74" s="15" t="n"/>
      <c r="F74" s="15" t="n"/>
      <c r="G74" s="16" t="n"/>
      <c r="H74" s="17">
        <f>IF(OR(E74="",F74=""),"",ROUND(MAX(0,MOD(F74-E74,1)*24-N(G74)/60),2))</f>
        <v/>
      </c>
      <c r="I74" s="18" t="n"/>
      <c r="J74" s="19">
        <f>IF(B74="","",IFERROR(INDEX('Projekti'!$C$8:$C$37,MATCH(B74,'Projekti'!$A$8:$A$37,0))+0,""))</f>
        <v/>
      </c>
      <c r="K74" s="20">
        <f>IF(OR(H74="",J74="",J74=0,I74&lt;&gt;"Da"),"",ROUND(H74*J74,2))</f>
        <v/>
      </c>
    </row>
    <row r="75" ht="19" customHeight="1">
      <c r="A75" s="11" t="n"/>
      <c r="B75" s="12" t="n"/>
      <c r="C75" s="13">
        <f>IF(B75="","",IFERROR(INDEX('Projekti'!$B$8:$B$37,MATCH(B75,'Projekti'!$A$8:$A$37,0))&amp;"",""))</f>
        <v/>
      </c>
      <c r="D75" s="14" t="n"/>
      <c r="E75" s="15" t="n"/>
      <c r="F75" s="15" t="n"/>
      <c r="G75" s="16" t="n"/>
      <c r="H75" s="17">
        <f>IF(OR(E75="",F75=""),"",ROUND(MAX(0,MOD(F75-E75,1)*24-N(G75)/60),2))</f>
        <v/>
      </c>
      <c r="I75" s="18" t="n"/>
      <c r="J75" s="19">
        <f>IF(B75="","",IFERROR(INDEX('Projekti'!$C$8:$C$37,MATCH(B75,'Projekti'!$A$8:$A$37,0))+0,""))</f>
        <v/>
      </c>
      <c r="K75" s="20">
        <f>IF(OR(H75="",J75="",J75=0,I75&lt;&gt;"Da"),"",ROUND(H75*J75,2))</f>
        <v/>
      </c>
    </row>
    <row r="76" ht="19" customHeight="1">
      <c r="A76" s="11" t="n"/>
      <c r="B76" s="12" t="n"/>
      <c r="C76" s="13">
        <f>IF(B76="","",IFERROR(INDEX('Projekti'!$B$8:$B$37,MATCH(B76,'Projekti'!$A$8:$A$37,0))&amp;"",""))</f>
        <v/>
      </c>
      <c r="D76" s="14" t="n"/>
      <c r="E76" s="15" t="n"/>
      <c r="F76" s="15" t="n"/>
      <c r="G76" s="16" t="n"/>
      <c r="H76" s="17">
        <f>IF(OR(E76="",F76=""),"",ROUND(MAX(0,MOD(F76-E76,1)*24-N(G76)/60),2))</f>
        <v/>
      </c>
      <c r="I76" s="18" t="n"/>
      <c r="J76" s="19">
        <f>IF(B76="","",IFERROR(INDEX('Projekti'!$C$8:$C$37,MATCH(B76,'Projekti'!$A$8:$A$37,0))+0,""))</f>
        <v/>
      </c>
      <c r="K76" s="20">
        <f>IF(OR(H76="",J76="",J76=0,I76&lt;&gt;"Da"),"",ROUND(H76*J76,2))</f>
        <v/>
      </c>
    </row>
    <row r="77" ht="19" customHeight="1">
      <c r="A77" s="11" t="n"/>
      <c r="B77" s="12" t="n"/>
      <c r="C77" s="13">
        <f>IF(B77="","",IFERROR(INDEX('Projekti'!$B$8:$B$37,MATCH(B77,'Projekti'!$A$8:$A$37,0))&amp;"",""))</f>
        <v/>
      </c>
      <c r="D77" s="14" t="n"/>
      <c r="E77" s="15" t="n"/>
      <c r="F77" s="15" t="n"/>
      <c r="G77" s="16" t="n"/>
      <c r="H77" s="17">
        <f>IF(OR(E77="",F77=""),"",ROUND(MAX(0,MOD(F77-E77,1)*24-N(G77)/60),2))</f>
        <v/>
      </c>
      <c r="I77" s="18" t="n"/>
      <c r="J77" s="19">
        <f>IF(B77="","",IFERROR(INDEX('Projekti'!$C$8:$C$37,MATCH(B77,'Projekti'!$A$8:$A$37,0))+0,""))</f>
        <v/>
      </c>
      <c r="K77" s="20">
        <f>IF(OR(H77="",J77="",J77=0,I77&lt;&gt;"Da"),"",ROUND(H77*J77,2))</f>
        <v/>
      </c>
    </row>
    <row r="78" ht="19" customHeight="1">
      <c r="A78" s="11" t="n"/>
      <c r="B78" s="12" t="n"/>
      <c r="C78" s="13">
        <f>IF(B78="","",IFERROR(INDEX('Projekti'!$B$8:$B$37,MATCH(B78,'Projekti'!$A$8:$A$37,0))&amp;"",""))</f>
        <v/>
      </c>
      <c r="D78" s="14" t="n"/>
      <c r="E78" s="15" t="n"/>
      <c r="F78" s="15" t="n"/>
      <c r="G78" s="16" t="n"/>
      <c r="H78" s="17">
        <f>IF(OR(E78="",F78=""),"",ROUND(MAX(0,MOD(F78-E78,1)*24-N(G78)/60),2))</f>
        <v/>
      </c>
      <c r="I78" s="18" t="n"/>
      <c r="J78" s="19">
        <f>IF(B78="","",IFERROR(INDEX('Projekti'!$C$8:$C$37,MATCH(B78,'Projekti'!$A$8:$A$37,0))+0,""))</f>
        <v/>
      </c>
      <c r="K78" s="20">
        <f>IF(OR(H78="",J78="",J78=0,I78&lt;&gt;"Da"),"",ROUND(H78*J78,2))</f>
        <v/>
      </c>
    </row>
    <row r="79" ht="19" customHeight="1">
      <c r="A79" s="11" t="n"/>
      <c r="B79" s="12" t="n"/>
      <c r="C79" s="13">
        <f>IF(B79="","",IFERROR(INDEX('Projekti'!$B$8:$B$37,MATCH(B79,'Projekti'!$A$8:$A$37,0))&amp;"",""))</f>
        <v/>
      </c>
      <c r="D79" s="14" t="n"/>
      <c r="E79" s="15" t="n"/>
      <c r="F79" s="15" t="n"/>
      <c r="G79" s="16" t="n"/>
      <c r="H79" s="17">
        <f>IF(OR(E79="",F79=""),"",ROUND(MAX(0,MOD(F79-E79,1)*24-N(G79)/60),2))</f>
        <v/>
      </c>
      <c r="I79" s="18" t="n"/>
      <c r="J79" s="19">
        <f>IF(B79="","",IFERROR(INDEX('Projekti'!$C$8:$C$37,MATCH(B79,'Projekti'!$A$8:$A$37,0))+0,""))</f>
        <v/>
      </c>
      <c r="K79" s="20">
        <f>IF(OR(H79="",J79="",J79=0,I79&lt;&gt;"Da"),"",ROUND(H79*J79,2))</f>
        <v/>
      </c>
    </row>
    <row r="80" ht="19" customHeight="1">
      <c r="A80" s="11" t="n"/>
      <c r="B80" s="12" t="n"/>
      <c r="C80" s="13">
        <f>IF(B80="","",IFERROR(INDEX('Projekti'!$B$8:$B$37,MATCH(B80,'Projekti'!$A$8:$A$37,0))&amp;"",""))</f>
        <v/>
      </c>
      <c r="D80" s="14" t="n"/>
      <c r="E80" s="15" t="n"/>
      <c r="F80" s="15" t="n"/>
      <c r="G80" s="16" t="n"/>
      <c r="H80" s="17">
        <f>IF(OR(E80="",F80=""),"",ROUND(MAX(0,MOD(F80-E80,1)*24-N(G80)/60),2))</f>
        <v/>
      </c>
      <c r="I80" s="18" t="n"/>
      <c r="J80" s="19">
        <f>IF(B80="","",IFERROR(INDEX('Projekti'!$C$8:$C$37,MATCH(B80,'Projekti'!$A$8:$A$37,0))+0,""))</f>
        <v/>
      </c>
      <c r="K80" s="20">
        <f>IF(OR(H80="",J80="",J80=0,I80&lt;&gt;"Da"),"",ROUND(H80*J80,2))</f>
        <v/>
      </c>
    </row>
    <row r="81" ht="19" customHeight="1">
      <c r="A81" s="11" t="n"/>
      <c r="B81" s="12" t="n"/>
      <c r="C81" s="13">
        <f>IF(B81="","",IFERROR(INDEX('Projekti'!$B$8:$B$37,MATCH(B81,'Projekti'!$A$8:$A$37,0))&amp;"",""))</f>
        <v/>
      </c>
      <c r="D81" s="14" t="n"/>
      <c r="E81" s="15" t="n"/>
      <c r="F81" s="15" t="n"/>
      <c r="G81" s="16" t="n"/>
      <c r="H81" s="17">
        <f>IF(OR(E81="",F81=""),"",ROUND(MAX(0,MOD(F81-E81,1)*24-N(G81)/60),2))</f>
        <v/>
      </c>
      <c r="I81" s="18" t="n"/>
      <c r="J81" s="19">
        <f>IF(B81="","",IFERROR(INDEX('Projekti'!$C$8:$C$37,MATCH(B81,'Projekti'!$A$8:$A$37,0))+0,""))</f>
        <v/>
      </c>
      <c r="K81" s="20">
        <f>IF(OR(H81="",J81="",J81=0,I81&lt;&gt;"Da"),"",ROUND(H81*J81,2))</f>
        <v/>
      </c>
    </row>
    <row r="82" ht="19" customHeight="1">
      <c r="A82" s="11" t="n"/>
      <c r="B82" s="12" t="n"/>
      <c r="C82" s="13">
        <f>IF(B82="","",IFERROR(INDEX('Projekti'!$B$8:$B$37,MATCH(B82,'Projekti'!$A$8:$A$37,0))&amp;"",""))</f>
        <v/>
      </c>
      <c r="D82" s="14" t="n"/>
      <c r="E82" s="15" t="n"/>
      <c r="F82" s="15" t="n"/>
      <c r="G82" s="16" t="n"/>
      <c r="H82" s="17">
        <f>IF(OR(E82="",F82=""),"",ROUND(MAX(0,MOD(F82-E82,1)*24-N(G82)/60),2))</f>
        <v/>
      </c>
      <c r="I82" s="18" t="n"/>
      <c r="J82" s="19">
        <f>IF(B82="","",IFERROR(INDEX('Projekti'!$C$8:$C$37,MATCH(B82,'Projekti'!$A$8:$A$37,0))+0,""))</f>
        <v/>
      </c>
      <c r="K82" s="20">
        <f>IF(OR(H82="",J82="",J82=0,I82&lt;&gt;"Da"),"",ROUND(H82*J82,2))</f>
        <v/>
      </c>
    </row>
    <row r="83" ht="19" customHeight="1">
      <c r="A83" s="11" t="n"/>
      <c r="B83" s="12" t="n"/>
      <c r="C83" s="13">
        <f>IF(B83="","",IFERROR(INDEX('Projekti'!$B$8:$B$37,MATCH(B83,'Projekti'!$A$8:$A$37,0))&amp;"",""))</f>
        <v/>
      </c>
      <c r="D83" s="14" t="n"/>
      <c r="E83" s="15" t="n"/>
      <c r="F83" s="15" t="n"/>
      <c r="G83" s="16" t="n"/>
      <c r="H83" s="17">
        <f>IF(OR(E83="",F83=""),"",ROUND(MAX(0,MOD(F83-E83,1)*24-N(G83)/60),2))</f>
        <v/>
      </c>
      <c r="I83" s="18" t="n"/>
      <c r="J83" s="19">
        <f>IF(B83="","",IFERROR(INDEX('Projekti'!$C$8:$C$37,MATCH(B83,'Projekti'!$A$8:$A$37,0))+0,""))</f>
        <v/>
      </c>
      <c r="K83" s="20">
        <f>IF(OR(H83="",J83="",J83=0,I83&lt;&gt;"Da"),"",ROUND(H83*J83,2))</f>
        <v/>
      </c>
    </row>
    <row r="84" ht="19" customHeight="1">
      <c r="A84" s="11" t="n"/>
      <c r="B84" s="12" t="n"/>
      <c r="C84" s="13">
        <f>IF(B84="","",IFERROR(INDEX('Projekti'!$B$8:$B$37,MATCH(B84,'Projekti'!$A$8:$A$37,0))&amp;"",""))</f>
        <v/>
      </c>
      <c r="D84" s="14" t="n"/>
      <c r="E84" s="15" t="n"/>
      <c r="F84" s="15" t="n"/>
      <c r="G84" s="16" t="n"/>
      <c r="H84" s="17">
        <f>IF(OR(E84="",F84=""),"",ROUND(MAX(0,MOD(F84-E84,1)*24-N(G84)/60),2))</f>
        <v/>
      </c>
      <c r="I84" s="18" t="n"/>
      <c r="J84" s="19">
        <f>IF(B84="","",IFERROR(INDEX('Projekti'!$C$8:$C$37,MATCH(B84,'Projekti'!$A$8:$A$37,0))+0,""))</f>
        <v/>
      </c>
      <c r="K84" s="20">
        <f>IF(OR(H84="",J84="",J84=0,I84&lt;&gt;"Da"),"",ROUND(H84*J84,2))</f>
        <v/>
      </c>
    </row>
    <row r="85" ht="19" customHeight="1">
      <c r="A85" s="11" t="n"/>
      <c r="B85" s="12" t="n"/>
      <c r="C85" s="13">
        <f>IF(B85="","",IFERROR(INDEX('Projekti'!$B$8:$B$37,MATCH(B85,'Projekti'!$A$8:$A$37,0))&amp;"",""))</f>
        <v/>
      </c>
      <c r="D85" s="14" t="n"/>
      <c r="E85" s="15" t="n"/>
      <c r="F85" s="15" t="n"/>
      <c r="G85" s="16" t="n"/>
      <c r="H85" s="17">
        <f>IF(OR(E85="",F85=""),"",ROUND(MAX(0,MOD(F85-E85,1)*24-N(G85)/60),2))</f>
        <v/>
      </c>
      <c r="I85" s="18" t="n"/>
      <c r="J85" s="19">
        <f>IF(B85="","",IFERROR(INDEX('Projekti'!$C$8:$C$37,MATCH(B85,'Projekti'!$A$8:$A$37,0))+0,""))</f>
        <v/>
      </c>
      <c r="K85" s="20">
        <f>IF(OR(H85="",J85="",J85=0,I85&lt;&gt;"Da"),"",ROUND(H85*J85,2))</f>
        <v/>
      </c>
    </row>
    <row r="86" ht="19" customHeight="1">
      <c r="A86" s="11" t="n"/>
      <c r="B86" s="12" t="n"/>
      <c r="C86" s="13">
        <f>IF(B86="","",IFERROR(INDEX('Projekti'!$B$8:$B$37,MATCH(B86,'Projekti'!$A$8:$A$37,0))&amp;"",""))</f>
        <v/>
      </c>
      <c r="D86" s="14" t="n"/>
      <c r="E86" s="15" t="n"/>
      <c r="F86" s="15" t="n"/>
      <c r="G86" s="16" t="n"/>
      <c r="H86" s="17">
        <f>IF(OR(E86="",F86=""),"",ROUND(MAX(0,MOD(F86-E86,1)*24-N(G86)/60),2))</f>
        <v/>
      </c>
      <c r="I86" s="18" t="n"/>
      <c r="J86" s="19">
        <f>IF(B86="","",IFERROR(INDEX('Projekti'!$C$8:$C$37,MATCH(B86,'Projekti'!$A$8:$A$37,0))+0,""))</f>
        <v/>
      </c>
      <c r="K86" s="20">
        <f>IF(OR(H86="",J86="",J86=0,I86&lt;&gt;"Da"),"",ROUND(H86*J86,2))</f>
        <v/>
      </c>
    </row>
    <row r="87" ht="19" customHeight="1">
      <c r="A87" s="11" t="n"/>
      <c r="B87" s="12" t="n"/>
      <c r="C87" s="13">
        <f>IF(B87="","",IFERROR(INDEX('Projekti'!$B$8:$B$37,MATCH(B87,'Projekti'!$A$8:$A$37,0))&amp;"",""))</f>
        <v/>
      </c>
      <c r="D87" s="14" t="n"/>
      <c r="E87" s="15" t="n"/>
      <c r="F87" s="15" t="n"/>
      <c r="G87" s="16" t="n"/>
      <c r="H87" s="17">
        <f>IF(OR(E87="",F87=""),"",ROUND(MAX(0,MOD(F87-E87,1)*24-N(G87)/60),2))</f>
        <v/>
      </c>
      <c r="I87" s="18" t="n"/>
      <c r="J87" s="19">
        <f>IF(B87="","",IFERROR(INDEX('Projekti'!$C$8:$C$37,MATCH(B87,'Projekti'!$A$8:$A$37,0))+0,""))</f>
        <v/>
      </c>
      <c r="K87" s="20">
        <f>IF(OR(H87="",J87="",J87=0,I87&lt;&gt;"Da"),"",ROUND(H87*J87,2))</f>
        <v/>
      </c>
    </row>
    <row r="88" ht="19" customHeight="1">
      <c r="A88" s="11" t="n"/>
      <c r="B88" s="12" t="n"/>
      <c r="C88" s="13">
        <f>IF(B88="","",IFERROR(INDEX('Projekti'!$B$8:$B$37,MATCH(B88,'Projekti'!$A$8:$A$37,0))&amp;"",""))</f>
        <v/>
      </c>
      <c r="D88" s="14" t="n"/>
      <c r="E88" s="15" t="n"/>
      <c r="F88" s="15" t="n"/>
      <c r="G88" s="16" t="n"/>
      <c r="H88" s="17">
        <f>IF(OR(E88="",F88=""),"",ROUND(MAX(0,MOD(F88-E88,1)*24-N(G88)/60),2))</f>
        <v/>
      </c>
      <c r="I88" s="18" t="n"/>
      <c r="J88" s="19">
        <f>IF(B88="","",IFERROR(INDEX('Projekti'!$C$8:$C$37,MATCH(B88,'Projekti'!$A$8:$A$37,0))+0,""))</f>
        <v/>
      </c>
      <c r="K88" s="20">
        <f>IF(OR(H88="",J88="",J88=0,I88&lt;&gt;"Da"),"",ROUND(H88*J88,2))</f>
        <v/>
      </c>
    </row>
    <row r="89" ht="19" customHeight="1">
      <c r="A89" s="11" t="n"/>
      <c r="B89" s="12" t="n"/>
      <c r="C89" s="13">
        <f>IF(B89="","",IFERROR(INDEX('Projekti'!$B$8:$B$37,MATCH(B89,'Projekti'!$A$8:$A$37,0))&amp;"",""))</f>
        <v/>
      </c>
      <c r="D89" s="14" t="n"/>
      <c r="E89" s="15" t="n"/>
      <c r="F89" s="15" t="n"/>
      <c r="G89" s="16" t="n"/>
      <c r="H89" s="17">
        <f>IF(OR(E89="",F89=""),"",ROUND(MAX(0,MOD(F89-E89,1)*24-N(G89)/60),2))</f>
        <v/>
      </c>
      <c r="I89" s="18" t="n"/>
      <c r="J89" s="19">
        <f>IF(B89="","",IFERROR(INDEX('Projekti'!$C$8:$C$37,MATCH(B89,'Projekti'!$A$8:$A$37,0))+0,""))</f>
        <v/>
      </c>
      <c r="K89" s="20">
        <f>IF(OR(H89="",J89="",J89=0,I89&lt;&gt;"Da"),"",ROUND(H89*J89,2))</f>
        <v/>
      </c>
    </row>
    <row r="90" ht="19" customHeight="1">
      <c r="A90" s="11" t="n"/>
      <c r="B90" s="12" t="n"/>
      <c r="C90" s="13">
        <f>IF(B90="","",IFERROR(INDEX('Projekti'!$B$8:$B$37,MATCH(B90,'Projekti'!$A$8:$A$37,0))&amp;"",""))</f>
        <v/>
      </c>
      <c r="D90" s="14" t="n"/>
      <c r="E90" s="15" t="n"/>
      <c r="F90" s="15" t="n"/>
      <c r="G90" s="16" t="n"/>
      <c r="H90" s="17">
        <f>IF(OR(E90="",F90=""),"",ROUND(MAX(0,MOD(F90-E90,1)*24-N(G90)/60),2))</f>
        <v/>
      </c>
      <c r="I90" s="18" t="n"/>
      <c r="J90" s="19">
        <f>IF(B90="","",IFERROR(INDEX('Projekti'!$C$8:$C$37,MATCH(B90,'Projekti'!$A$8:$A$37,0))+0,""))</f>
        <v/>
      </c>
      <c r="K90" s="20">
        <f>IF(OR(H90="",J90="",J90=0,I90&lt;&gt;"Da"),"",ROUND(H90*J90,2))</f>
        <v/>
      </c>
    </row>
    <row r="91" ht="19" customHeight="1">
      <c r="A91" s="11" t="n"/>
      <c r="B91" s="12" t="n"/>
      <c r="C91" s="13">
        <f>IF(B91="","",IFERROR(INDEX('Projekti'!$B$8:$B$37,MATCH(B91,'Projekti'!$A$8:$A$37,0))&amp;"",""))</f>
        <v/>
      </c>
      <c r="D91" s="14" t="n"/>
      <c r="E91" s="15" t="n"/>
      <c r="F91" s="15" t="n"/>
      <c r="G91" s="16" t="n"/>
      <c r="H91" s="17">
        <f>IF(OR(E91="",F91=""),"",ROUND(MAX(0,MOD(F91-E91,1)*24-N(G91)/60),2))</f>
        <v/>
      </c>
      <c r="I91" s="18" t="n"/>
      <c r="J91" s="19">
        <f>IF(B91="","",IFERROR(INDEX('Projekti'!$C$8:$C$37,MATCH(B91,'Projekti'!$A$8:$A$37,0))+0,""))</f>
        <v/>
      </c>
      <c r="K91" s="20">
        <f>IF(OR(H91="",J91="",J91=0,I91&lt;&gt;"Da"),"",ROUND(H91*J91,2))</f>
        <v/>
      </c>
    </row>
    <row r="92" ht="19" customHeight="1">
      <c r="A92" s="11" t="n"/>
      <c r="B92" s="12" t="n"/>
      <c r="C92" s="13">
        <f>IF(B92="","",IFERROR(INDEX('Projekti'!$B$8:$B$37,MATCH(B92,'Projekti'!$A$8:$A$37,0))&amp;"",""))</f>
        <v/>
      </c>
      <c r="D92" s="14" t="n"/>
      <c r="E92" s="15" t="n"/>
      <c r="F92" s="15" t="n"/>
      <c r="G92" s="16" t="n"/>
      <c r="H92" s="17">
        <f>IF(OR(E92="",F92=""),"",ROUND(MAX(0,MOD(F92-E92,1)*24-N(G92)/60),2))</f>
        <v/>
      </c>
      <c r="I92" s="18" t="n"/>
      <c r="J92" s="19">
        <f>IF(B92="","",IFERROR(INDEX('Projekti'!$C$8:$C$37,MATCH(B92,'Projekti'!$A$8:$A$37,0))+0,""))</f>
        <v/>
      </c>
      <c r="K92" s="20">
        <f>IF(OR(H92="",J92="",J92=0,I92&lt;&gt;"Da"),"",ROUND(H92*J92,2))</f>
        <v/>
      </c>
    </row>
    <row r="93" ht="19" customHeight="1">
      <c r="A93" s="11" t="n"/>
      <c r="B93" s="12" t="n"/>
      <c r="C93" s="13">
        <f>IF(B93="","",IFERROR(INDEX('Projekti'!$B$8:$B$37,MATCH(B93,'Projekti'!$A$8:$A$37,0))&amp;"",""))</f>
        <v/>
      </c>
      <c r="D93" s="14" t="n"/>
      <c r="E93" s="15" t="n"/>
      <c r="F93" s="15" t="n"/>
      <c r="G93" s="16" t="n"/>
      <c r="H93" s="17">
        <f>IF(OR(E93="",F93=""),"",ROUND(MAX(0,MOD(F93-E93,1)*24-N(G93)/60),2))</f>
        <v/>
      </c>
      <c r="I93" s="18" t="n"/>
      <c r="J93" s="19">
        <f>IF(B93="","",IFERROR(INDEX('Projekti'!$C$8:$C$37,MATCH(B93,'Projekti'!$A$8:$A$37,0))+0,""))</f>
        <v/>
      </c>
      <c r="K93" s="20">
        <f>IF(OR(H93="",J93="",J93=0,I93&lt;&gt;"Da"),"",ROUND(H93*J93,2))</f>
        <v/>
      </c>
    </row>
    <row r="94" ht="19" customHeight="1">
      <c r="A94" s="11" t="n"/>
      <c r="B94" s="12" t="n"/>
      <c r="C94" s="13">
        <f>IF(B94="","",IFERROR(INDEX('Projekti'!$B$8:$B$37,MATCH(B94,'Projekti'!$A$8:$A$37,0))&amp;"",""))</f>
        <v/>
      </c>
      <c r="D94" s="14" t="n"/>
      <c r="E94" s="15" t="n"/>
      <c r="F94" s="15" t="n"/>
      <c r="G94" s="16" t="n"/>
      <c r="H94" s="17">
        <f>IF(OR(E94="",F94=""),"",ROUND(MAX(0,MOD(F94-E94,1)*24-N(G94)/60),2))</f>
        <v/>
      </c>
      <c r="I94" s="18" t="n"/>
      <c r="J94" s="19">
        <f>IF(B94="","",IFERROR(INDEX('Projekti'!$C$8:$C$37,MATCH(B94,'Projekti'!$A$8:$A$37,0))+0,""))</f>
        <v/>
      </c>
      <c r="K94" s="20">
        <f>IF(OR(H94="",J94="",J94=0,I94&lt;&gt;"Da"),"",ROUND(H94*J94,2))</f>
        <v/>
      </c>
    </row>
    <row r="95" ht="19" customHeight="1">
      <c r="A95" s="11" t="n"/>
      <c r="B95" s="12" t="n"/>
      <c r="C95" s="13">
        <f>IF(B95="","",IFERROR(INDEX('Projekti'!$B$8:$B$37,MATCH(B95,'Projekti'!$A$8:$A$37,0))&amp;"",""))</f>
        <v/>
      </c>
      <c r="D95" s="14" t="n"/>
      <c r="E95" s="15" t="n"/>
      <c r="F95" s="15" t="n"/>
      <c r="G95" s="16" t="n"/>
      <c r="H95" s="17">
        <f>IF(OR(E95="",F95=""),"",ROUND(MAX(0,MOD(F95-E95,1)*24-N(G95)/60),2))</f>
        <v/>
      </c>
      <c r="I95" s="18" t="n"/>
      <c r="J95" s="19">
        <f>IF(B95="","",IFERROR(INDEX('Projekti'!$C$8:$C$37,MATCH(B95,'Projekti'!$A$8:$A$37,0))+0,""))</f>
        <v/>
      </c>
      <c r="K95" s="20">
        <f>IF(OR(H95="",J95="",J95=0,I95&lt;&gt;"Da"),"",ROUND(H95*J95,2))</f>
        <v/>
      </c>
    </row>
    <row r="96" ht="19" customHeight="1">
      <c r="A96" s="11" t="n"/>
      <c r="B96" s="12" t="n"/>
      <c r="C96" s="13">
        <f>IF(B96="","",IFERROR(INDEX('Projekti'!$B$8:$B$37,MATCH(B96,'Projekti'!$A$8:$A$37,0))&amp;"",""))</f>
        <v/>
      </c>
      <c r="D96" s="14" t="n"/>
      <c r="E96" s="15" t="n"/>
      <c r="F96" s="15" t="n"/>
      <c r="G96" s="16" t="n"/>
      <c r="H96" s="17">
        <f>IF(OR(E96="",F96=""),"",ROUND(MAX(0,MOD(F96-E96,1)*24-N(G96)/60),2))</f>
        <v/>
      </c>
      <c r="I96" s="18" t="n"/>
      <c r="J96" s="19">
        <f>IF(B96="","",IFERROR(INDEX('Projekti'!$C$8:$C$37,MATCH(B96,'Projekti'!$A$8:$A$37,0))+0,""))</f>
        <v/>
      </c>
      <c r="K96" s="20">
        <f>IF(OR(H96="",J96="",J96=0,I96&lt;&gt;"Da"),"",ROUND(H96*J96,2))</f>
        <v/>
      </c>
    </row>
    <row r="97" ht="19" customHeight="1">
      <c r="A97" s="11" t="n"/>
      <c r="B97" s="12" t="n"/>
      <c r="C97" s="13">
        <f>IF(B97="","",IFERROR(INDEX('Projekti'!$B$8:$B$37,MATCH(B97,'Projekti'!$A$8:$A$37,0))&amp;"",""))</f>
        <v/>
      </c>
      <c r="D97" s="14" t="n"/>
      <c r="E97" s="15" t="n"/>
      <c r="F97" s="15" t="n"/>
      <c r="G97" s="16" t="n"/>
      <c r="H97" s="17">
        <f>IF(OR(E97="",F97=""),"",ROUND(MAX(0,MOD(F97-E97,1)*24-N(G97)/60),2))</f>
        <v/>
      </c>
      <c r="I97" s="18" t="n"/>
      <c r="J97" s="19">
        <f>IF(B97="","",IFERROR(INDEX('Projekti'!$C$8:$C$37,MATCH(B97,'Projekti'!$A$8:$A$37,0))+0,""))</f>
        <v/>
      </c>
      <c r="K97" s="20">
        <f>IF(OR(H97="",J97="",J97=0,I97&lt;&gt;"Da"),"",ROUND(H97*J97,2))</f>
        <v/>
      </c>
    </row>
    <row r="98" ht="19" customHeight="1">
      <c r="A98" s="11" t="n"/>
      <c r="B98" s="12" t="n"/>
      <c r="C98" s="13">
        <f>IF(B98="","",IFERROR(INDEX('Projekti'!$B$8:$B$37,MATCH(B98,'Projekti'!$A$8:$A$37,0))&amp;"",""))</f>
        <v/>
      </c>
      <c r="D98" s="14" t="n"/>
      <c r="E98" s="15" t="n"/>
      <c r="F98" s="15" t="n"/>
      <c r="G98" s="16" t="n"/>
      <c r="H98" s="17">
        <f>IF(OR(E98="",F98=""),"",ROUND(MAX(0,MOD(F98-E98,1)*24-N(G98)/60),2))</f>
        <v/>
      </c>
      <c r="I98" s="18" t="n"/>
      <c r="J98" s="19">
        <f>IF(B98="","",IFERROR(INDEX('Projekti'!$C$8:$C$37,MATCH(B98,'Projekti'!$A$8:$A$37,0))+0,""))</f>
        <v/>
      </c>
      <c r="K98" s="20">
        <f>IF(OR(H98="",J98="",J98=0,I98&lt;&gt;"Da"),"",ROUND(H98*J98,2))</f>
        <v/>
      </c>
    </row>
    <row r="99" ht="19" customHeight="1">
      <c r="A99" s="11" t="n"/>
      <c r="B99" s="12" t="n"/>
      <c r="C99" s="13">
        <f>IF(B99="","",IFERROR(INDEX('Projekti'!$B$8:$B$37,MATCH(B99,'Projekti'!$A$8:$A$37,0))&amp;"",""))</f>
        <v/>
      </c>
      <c r="D99" s="14" t="n"/>
      <c r="E99" s="15" t="n"/>
      <c r="F99" s="15" t="n"/>
      <c r="G99" s="16" t="n"/>
      <c r="H99" s="17">
        <f>IF(OR(E99="",F99=""),"",ROUND(MAX(0,MOD(F99-E99,1)*24-N(G99)/60),2))</f>
        <v/>
      </c>
      <c r="I99" s="18" t="n"/>
      <c r="J99" s="19">
        <f>IF(B99="","",IFERROR(INDEX('Projekti'!$C$8:$C$37,MATCH(B99,'Projekti'!$A$8:$A$37,0))+0,""))</f>
        <v/>
      </c>
      <c r="K99" s="20">
        <f>IF(OR(H99="",J99="",J99=0,I99&lt;&gt;"Da"),"",ROUND(H99*J99,2))</f>
        <v/>
      </c>
    </row>
    <row r="100" ht="19" customHeight="1">
      <c r="A100" s="11" t="n"/>
      <c r="B100" s="12" t="n"/>
      <c r="C100" s="13">
        <f>IF(B100="","",IFERROR(INDEX('Projekti'!$B$8:$B$37,MATCH(B100,'Projekti'!$A$8:$A$37,0))&amp;"",""))</f>
        <v/>
      </c>
      <c r="D100" s="14" t="n"/>
      <c r="E100" s="15" t="n"/>
      <c r="F100" s="15" t="n"/>
      <c r="G100" s="16" t="n"/>
      <c r="H100" s="17">
        <f>IF(OR(E100="",F100=""),"",ROUND(MAX(0,MOD(F100-E100,1)*24-N(G100)/60),2))</f>
        <v/>
      </c>
      <c r="I100" s="18" t="n"/>
      <c r="J100" s="19">
        <f>IF(B100="","",IFERROR(INDEX('Projekti'!$C$8:$C$37,MATCH(B100,'Projekti'!$A$8:$A$37,0))+0,""))</f>
        <v/>
      </c>
      <c r="K100" s="20">
        <f>IF(OR(H100="",J100="",J100=0,I100&lt;&gt;"Da"),"",ROUND(H100*J100,2))</f>
        <v/>
      </c>
    </row>
    <row r="101" ht="19" customHeight="1">
      <c r="A101" s="11" t="n"/>
      <c r="B101" s="12" t="n"/>
      <c r="C101" s="13">
        <f>IF(B101="","",IFERROR(INDEX('Projekti'!$B$8:$B$37,MATCH(B101,'Projekti'!$A$8:$A$37,0))&amp;"",""))</f>
        <v/>
      </c>
      <c r="D101" s="14" t="n"/>
      <c r="E101" s="15" t="n"/>
      <c r="F101" s="15" t="n"/>
      <c r="G101" s="16" t="n"/>
      <c r="H101" s="17">
        <f>IF(OR(E101="",F101=""),"",ROUND(MAX(0,MOD(F101-E101,1)*24-N(G101)/60),2))</f>
        <v/>
      </c>
      <c r="I101" s="18" t="n"/>
      <c r="J101" s="19">
        <f>IF(B101="","",IFERROR(INDEX('Projekti'!$C$8:$C$37,MATCH(B101,'Projekti'!$A$8:$A$37,0))+0,""))</f>
        <v/>
      </c>
      <c r="K101" s="20">
        <f>IF(OR(H101="",J101="",J101=0,I101&lt;&gt;"Da"),"",ROUND(H101*J101,2))</f>
        <v/>
      </c>
    </row>
    <row r="102" ht="19" customHeight="1">
      <c r="A102" s="11" t="n"/>
      <c r="B102" s="12" t="n"/>
      <c r="C102" s="13">
        <f>IF(B102="","",IFERROR(INDEX('Projekti'!$B$8:$B$37,MATCH(B102,'Projekti'!$A$8:$A$37,0))&amp;"",""))</f>
        <v/>
      </c>
      <c r="D102" s="14" t="n"/>
      <c r="E102" s="15" t="n"/>
      <c r="F102" s="15" t="n"/>
      <c r="G102" s="16" t="n"/>
      <c r="H102" s="17">
        <f>IF(OR(E102="",F102=""),"",ROUND(MAX(0,MOD(F102-E102,1)*24-N(G102)/60),2))</f>
        <v/>
      </c>
      <c r="I102" s="18" t="n"/>
      <c r="J102" s="19">
        <f>IF(B102="","",IFERROR(INDEX('Projekti'!$C$8:$C$37,MATCH(B102,'Projekti'!$A$8:$A$37,0))+0,""))</f>
        <v/>
      </c>
      <c r="K102" s="20">
        <f>IF(OR(H102="",J102="",J102=0,I102&lt;&gt;"Da"),"",ROUND(H102*J102,2))</f>
        <v/>
      </c>
    </row>
    <row r="103" ht="19" customHeight="1">
      <c r="A103" s="11" t="n"/>
      <c r="B103" s="12" t="n"/>
      <c r="C103" s="13">
        <f>IF(B103="","",IFERROR(INDEX('Projekti'!$B$8:$B$37,MATCH(B103,'Projekti'!$A$8:$A$37,0))&amp;"",""))</f>
        <v/>
      </c>
      <c r="D103" s="14" t="n"/>
      <c r="E103" s="15" t="n"/>
      <c r="F103" s="15" t="n"/>
      <c r="G103" s="16" t="n"/>
      <c r="H103" s="17">
        <f>IF(OR(E103="",F103=""),"",ROUND(MAX(0,MOD(F103-E103,1)*24-N(G103)/60),2))</f>
        <v/>
      </c>
      <c r="I103" s="18" t="n"/>
      <c r="J103" s="19">
        <f>IF(B103="","",IFERROR(INDEX('Projekti'!$C$8:$C$37,MATCH(B103,'Projekti'!$A$8:$A$37,0))+0,""))</f>
        <v/>
      </c>
      <c r="K103" s="20">
        <f>IF(OR(H103="",J103="",J103=0,I103&lt;&gt;"Da"),"",ROUND(H103*J103,2))</f>
        <v/>
      </c>
    </row>
    <row r="104" ht="19" customHeight="1">
      <c r="A104" s="11" t="n"/>
      <c r="B104" s="12" t="n"/>
      <c r="C104" s="13">
        <f>IF(B104="","",IFERROR(INDEX('Projekti'!$B$8:$B$37,MATCH(B104,'Projekti'!$A$8:$A$37,0))&amp;"",""))</f>
        <v/>
      </c>
      <c r="D104" s="14" t="n"/>
      <c r="E104" s="15" t="n"/>
      <c r="F104" s="15" t="n"/>
      <c r="G104" s="16" t="n"/>
      <c r="H104" s="17">
        <f>IF(OR(E104="",F104=""),"",ROUND(MAX(0,MOD(F104-E104,1)*24-N(G104)/60),2))</f>
        <v/>
      </c>
      <c r="I104" s="18" t="n"/>
      <c r="J104" s="19">
        <f>IF(B104="","",IFERROR(INDEX('Projekti'!$C$8:$C$37,MATCH(B104,'Projekti'!$A$8:$A$37,0))+0,""))</f>
        <v/>
      </c>
      <c r="K104" s="20">
        <f>IF(OR(H104="",J104="",J104=0,I104&lt;&gt;"Da"),"",ROUND(H104*J104,2))</f>
        <v/>
      </c>
    </row>
    <row r="105" ht="19" customHeight="1">
      <c r="A105" s="11" t="n"/>
      <c r="B105" s="12" t="n"/>
      <c r="C105" s="13">
        <f>IF(B105="","",IFERROR(INDEX('Projekti'!$B$8:$B$37,MATCH(B105,'Projekti'!$A$8:$A$37,0))&amp;"",""))</f>
        <v/>
      </c>
      <c r="D105" s="14" t="n"/>
      <c r="E105" s="15" t="n"/>
      <c r="F105" s="15" t="n"/>
      <c r="G105" s="16" t="n"/>
      <c r="H105" s="17">
        <f>IF(OR(E105="",F105=""),"",ROUND(MAX(0,MOD(F105-E105,1)*24-N(G105)/60),2))</f>
        <v/>
      </c>
      <c r="I105" s="18" t="n"/>
      <c r="J105" s="19">
        <f>IF(B105="","",IFERROR(INDEX('Projekti'!$C$8:$C$37,MATCH(B105,'Projekti'!$A$8:$A$37,0))+0,""))</f>
        <v/>
      </c>
      <c r="K105" s="20">
        <f>IF(OR(H105="",J105="",J105=0,I105&lt;&gt;"Da"),"",ROUND(H105*J105,2))</f>
        <v/>
      </c>
    </row>
    <row r="106" ht="19" customHeight="1">
      <c r="A106" s="11" t="n"/>
      <c r="B106" s="12" t="n"/>
      <c r="C106" s="13">
        <f>IF(B106="","",IFERROR(INDEX('Projekti'!$B$8:$B$37,MATCH(B106,'Projekti'!$A$8:$A$37,0))&amp;"",""))</f>
        <v/>
      </c>
      <c r="D106" s="14" t="n"/>
      <c r="E106" s="15" t="n"/>
      <c r="F106" s="15" t="n"/>
      <c r="G106" s="16" t="n"/>
      <c r="H106" s="17">
        <f>IF(OR(E106="",F106=""),"",ROUND(MAX(0,MOD(F106-E106,1)*24-N(G106)/60),2))</f>
        <v/>
      </c>
      <c r="I106" s="18" t="n"/>
      <c r="J106" s="19">
        <f>IF(B106="","",IFERROR(INDEX('Projekti'!$C$8:$C$37,MATCH(B106,'Projekti'!$A$8:$A$37,0))+0,""))</f>
        <v/>
      </c>
      <c r="K106" s="20">
        <f>IF(OR(H106="",J106="",J106=0,I106&lt;&gt;"Da"),"",ROUND(H106*J106,2))</f>
        <v/>
      </c>
    </row>
    <row r="107" ht="19" customHeight="1">
      <c r="A107" s="11" t="n"/>
      <c r="B107" s="12" t="n"/>
      <c r="C107" s="13">
        <f>IF(B107="","",IFERROR(INDEX('Projekti'!$B$8:$B$37,MATCH(B107,'Projekti'!$A$8:$A$37,0))&amp;"",""))</f>
        <v/>
      </c>
      <c r="D107" s="14" t="n"/>
      <c r="E107" s="15" t="n"/>
      <c r="F107" s="15" t="n"/>
      <c r="G107" s="16" t="n"/>
      <c r="H107" s="17">
        <f>IF(OR(E107="",F107=""),"",ROUND(MAX(0,MOD(F107-E107,1)*24-N(G107)/60),2))</f>
        <v/>
      </c>
      <c r="I107" s="18" t="n"/>
      <c r="J107" s="19">
        <f>IF(B107="","",IFERROR(INDEX('Projekti'!$C$8:$C$37,MATCH(B107,'Projekti'!$A$8:$A$37,0))+0,""))</f>
        <v/>
      </c>
      <c r="K107" s="20">
        <f>IF(OR(H107="",J107="",J107=0,I107&lt;&gt;"Da"),"",ROUND(H107*J107,2))</f>
        <v/>
      </c>
    </row>
    <row r="108" ht="19" customHeight="1">
      <c r="A108" s="11" t="n"/>
      <c r="B108" s="12" t="n"/>
      <c r="C108" s="13">
        <f>IF(B108="","",IFERROR(INDEX('Projekti'!$B$8:$B$37,MATCH(B108,'Projekti'!$A$8:$A$37,0))&amp;"",""))</f>
        <v/>
      </c>
      <c r="D108" s="14" t="n"/>
      <c r="E108" s="15" t="n"/>
      <c r="F108" s="15" t="n"/>
      <c r="G108" s="16" t="n"/>
      <c r="H108" s="17">
        <f>IF(OR(E108="",F108=""),"",ROUND(MAX(0,MOD(F108-E108,1)*24-N(G108)/60),2))</f>
        <v/>
      </c>
      <c r="I108" s="18" t="n"/>
      <c r="J108" s="19">
        <f>IF(B108="","",IFERROR(INDEX('Projekti'!$C$8:$C$37,MATCH(B108,'Projekti'!$A$8:$A$37,0))+0,""))</f>
        <v/>
      </c>
      <c r="K108" s="20">
        <f>IF(OR(H108="",J108="",J108=0,I108&lt;&gt;"Da"),"",ROUND(H108*J108,2))</f>
        <v/>
      </c>
    </row>
    <row r="109" ht="19" customHeight="1">
      <c r="A109" s="11" t="n"/>
      <c r="B109" s="12" t="n"/>
      <c r="C109" s="13">
        <f>IF(B109="","",IFERROR(INDEX('Projekti'!$B$8:$B$37,MATCH(B109,'Projekti'!$A$8:$A$37,0))&amp;"",""))</f>
        <v/>
      </c>
      <c r="D109" s="14" t="n"/>
      <c r="E109" s="15" t="n"/>
      <c r="F109" s="15" t="n"/>
      <c r="G109" s="16" t="n"/>
      <c r="H109" s="17">
        <f>IF(OR(E109="",F109=""),"",ROUND(MAX(0,MOD(F109-E109,1)*24-N(G109)/60),2))</f>
        <v/>
      </c>
      <c r="I109" s="18" t="n"/>
      <c r="J109" s="19">
        <f>IF(B109="","",IFERROR(INDEX('Projekti'!$C$8:$C$37,MATCH(B109,'Projekti'!$A$8:$A$37,0))+0,""))</f>
        <v/>
      </c>
      <c r="K109" s="20">
        <f>IF(OR(H109="",J109="",J109=0,I109&lt;&gt;"Da"),"",ROUND(H109*J109,2))</f>
        <v/>
      </c>
    </row>
    <row r="110" ht="19" customHeight="1">
      <c r="A110" s="11" t="n"/>
      <c r="B110" s="12" t="n"/>
      <c r="C110" s="13">
        <f>IF(B110="","",IFERROR(INDEX('Projekti'!$B$8:$B$37,MATCH(B110,'Projekti'!$A$8:$A$37,0))&amp;"",""))</f>
        <v/>
      </c>
      <c r="D110" s="14" t="n"/>
      <c r="E110" s="15" t="n"/>
      <c r="F110" s="15" t="n"/>
      <c r="G110" s="16" t="n"/>
      <c r="H110" s="17">
        <f>IF(OR(E110="",F110=""),"",ROUND(MAX(0,MOD(F110-E110,1)*24-N(G110)/60),2))</f>
        <v/>
      </c>
      <c r="I110" s="18" t="n"/>
      <c r="J110" s="19">
        <f>IF(B110="","",IFERROR(INDEX('Projekti'!$C$8:$C$37,MATCH(B110,'Projekti'!$A$8:$A$37,0))+0,""))</f>
        <v/>
      </c>
      <c r="K110" s="20">
        <f>IF(OR(H110="",J110="",J110=0,I110&lt;&gt;"Da"),"",ROUND(H110*J110,2))</f>
        <v/>
      </c>
    </row>
    <row r="111" ht="19" customHeight="1">
      <c r="A111" s="11" t="n"/>
      <c r="B111" s="12" t="n"/>
      <c r="C111" s="13">
        <f>IF(B111="","",IFERROR(INDEX('Projekti'!$B$8:$B$37,MATCH(B111,'Projekti'!$A$8:$A$37,0))&amp;"",""))</f>
        <v/>
      </c>
      <c r="D111" s="14" t="n"/>
      <c r="E111" s="15" t="n"/>
      <c r="F111" s="15" t="n"/>
      <c r="G111" s="16" t="n"/>
      <c r="H111" s="17">
        <f>IF(OR(E111="",F111=""),"",ROUND(MAX(0,MOD(F111-E111,1)*24-N(G111)/60),2))</f>
        <v/>
      </c>
      <c r="I111" s="18" t="n"/>
      <c r="J111" s="19">
        <f>IF(B111="","",IFERROR(INDEX('Projekti'!$C$8:$C$37,MATCH(B111,'Projekti'!$A$8:$A$37,0))+0,""))</f>
        <v/>
      </c>
      <c r="K111" s="20">
        <f>IF(OR(H111="",J111="",J111=0,I111&lt;&gt;"Da"),"",ROUND(H111*J111,2))</f>
        <v/>
      </c>
    </row>
    <row r="112" ht="19" customHeight="1">
      <c r="A112" s="11" t="n"/>
      <c r="B112" s="12" t="n"/>
      <c r="C112" s="13">
        <f>IF(B112="","",IFERROR(INDEX('Projekti'!$B$8:$B$37,MATCH(B112,'Projekti'!$A$8:$A$37,0))&amp;"",""))</f>
        <v/>
      </c>
      <c r="D112" s="14" t="n"/>
      <c r="E112" s="15" t="n"/>
      <c r="F112" s="15" t="n"/>
      <c r="G112" s="16" t="n"/>
      <c r="H112" s="17">
        <f>IF(OR(E112="",F112=""),"",ROUND(MAX(0,MOD(F112-E112,1)*24-N(G112)/60),2))</f>
        <v/>
      </c>
      <c r="I112" s="18" t="n"/>
      <c r="J112" s="19">
        <f>IF(B112="","",IFERROR(INDEX('Projekti'!$C$8:$C$37,MATCH(B112,'Projekti'!$A$8:$A$37,0))+0,""))</f>
        <v/>
      </c>
      <c r="K112" s="20">
        <f>IF(OR(H112="",J112="",J112=0,I112&lt;&gt;"Da"),"",ROUND(H112*J112,2))</f>
        <v/>
      </c>
    </row>
    <row r="113" ht="19" customHeight="1">
      <c r="A113" s="11" t="n"/>
      <c r="B113" s="12" t="n"/>
      <c r="C113" s="13">
        <f>IF(B113="","",IFERROR(INDEX('Projekti'!$B$8:$B$37,MATCH(B113,'Projekti'!$A$8:$A$37,0))&amp;"",""))</f>
        <v/>
      </c>
      <c r="D113" s="14" t="n"/>
      <c r="E113" s="15" t="n"/>
      <c r="F113" s="15" t="n"/>
      <c r="G113" s="16" t="n"/>
      <c r="H113" s="17">
        <f>IF(OR(E113="",F113=""),"",ROUND(MAX(0,MOD(F113-E113,1)*24-N(G113)/60),2))</f>
        <v/>
      </c>
      <c r="I113" s="18" t="n"/>
      <c r="J113" s="19">
        <f>IF(B113="","",IFERROR(INDEX('Projekti'!$C$8:$C$37,MATCH(B113,'Projekti'!$A$8:$A$37,0))+0,""))</f>
        <v/>
      </c>
      <c r="K113" s="20">
        <f>IF(OR(H113="",J113="",J113=0,I113&lt;&gt;"Da"),"",ROUND(H113*J113,2))</f>
        <v/>
      </c>
    </row>
    <row r="114" ht="19" customHeight="1">
      <c r="A114" s="11" t="n"/>
      <c r="B114" s="12" t="n"/>
      <c r="C114" s="13">
        <f>IF(B114="","",IFERROR(INDEX('Projekti'!$B$8:$B$37,MATCH(B114,'Projekti'!$A$8:$A$37,0))&amp;"",""))</f>
        <v/>
      </c>
      <c r="D114" s="14" t="n"/>
      <c r="E114" s="15" t="n"/>
      <c r="F114" s="15" t="n"/>
      <c r="G114" s="16" t="n"/>
      <c r="H114" s="17">
        <f>IF(OR(E114="",F114=""),"",ROUND(MAX(0,MOD(F114-E114,1)*24-N(G114)/60),2))</f>
        <v/>
      </c>
      <c r="I114" s="18" t="n"/>
      <c r="J114" s="19">
        <f>IF(B114="","",IFERROR(INDEX('Projekti'!$C$8:$C$37,MATCH(B114,'Projekti'!$A$8:$A$37,0))+0,""))</f>
        <v/>
      </c>
      <c r="K114" s="20">
        <f>IF(OR(H114="",J114="",J114=0,I114&lt;&gt;"Da"),"",ROUND(H114*J114,2))</f>
        <v/>
      </c>
    </row>
    <row r="115" ht="19" customHeight="1">
      <c r="A115" s="11" t="n"/>
      <c r="B115" s="12" t="n"/>
      <c r="C115" s="13">
        <f>IF(B115="","",IFERROR(INDEX('Projekti'!$B$8:$B$37,MATCH(B115,'Projekti'!$A$8:$A$37,0))&amp;"",""))</f>
        <v/>
      </c>
      <c r="D115" s="14" t="n"/>
      <c r="E115" s="15" t="n"/>
      <c r="F115" s="15" t="n"/>
      <c r="G115" s="16" t="n"/>
      <c r="H115" s="17">
        <f>IF(OR(E115="",F115=""),"",ROUND(MAX(0,MOD(F115-E115,1)*24-N(G115)/60),2))</f>
        <v/>
      </c>
      <c r="I115" s="18" t="n"/>
      <c r="J115" s="19">
        <f>IF(B115="","",IFERROR(INDEX('Projekti'!$C$8:$C$37,MATCH(B115,'Projekti'!$A$8:$A$37,0))+0,""))</f>
        <v/>
      </c>
      <c r="K115" s="20">
        <f>IF(OR(H115="",J115="",J115=0,I115&lt;&gt;"Da"),"",ROUND(H115*J115,2))</f>
        <v/>
      </c>
    </row>
    <row r="116" ht="19" customHeight="1">
      <c r="A116" s="11" t="n"/>
      <c r="B116" s="12" t="n"/>
      <c r="C116" s="13">
        <f>IF(B116="","",IFERROR(INDEX('Projekti'!$B$8:$B$37,MATCH(B116,'Projekti'!$A$8:$A$37,0))&amp;"",""))</f>
        <v/>
      </c>
      <c r="D116" s="14" t="n"/>
      <c r="E116" s="15" t="n"/>
      <c r="F116" s="15" t="n"/>
      <c r="G116" s="16" t="n"/>
      <c r="H116" s="17">
        <f>IF(OR(E116="",F116=""),"",ROUND(MAX(0,MOD(F116-E116,1)*24-N(G116)/60),2))</f>
        <v/>
      </c>
      <c r="I116" s="18" t="n"/>
      <c r="J116" s="19">
        <f>IF(B116="","",IFERROR(INDEX('Projekti'!$C$8:$C$37,MATCH(B116,'Projekti'!$A$8:$A$37,0))+0,""))</f>
        <v/>
      </c>
      <c r="K116" s="20">
        <f>IF(OR(H116="",J116="",J116=0,I116&lt;&gt;"Da"),"",ROUND(H116*J116,2))</f>
        <v/>
      </c>
    </row>
    <row r="117" ht="19" customHeight="1">
      <c r="A117" s="11" t="n"/>
      <c r="B117" s="12" t="n"/>
      <c r="C117" s="13">
        <f>IF(B117="","",IFERROR(INDEX('Projekti'!$B$8:$B$37,MATCH(B117,'Projekti'!$A$8:$A$37,0))&amp;"",""))</f>
        <v/>
      </c>
      <c r="D117" s="14" t="n"/>
      <c r="E117" s="15" t="n"/>
      <c r="F117" s="15" t="n"/>
      <c r="G117" s="16" t="n"/>
      <c r="H117" s="17">
        <f>IF(OR(E117="",F117=""),"",ROUND(MAX(0,MOD(F117-E117,1)*24-N(G117)/60),2))</f>
        <v/>
      </c>
      <c r="I117" s="18" t="n"/>
      <c r="J117" s="19">
        <f>IF(B117="","",IFERROR(INDEX('Projekti'!$C$8:$C$37,MATCH(B117,'Projekti'!$A$8:$A$37,0))+0,""))</f>
        <v/>
      </c>
      <c r="K117" s="20">
        <f>IF(OR(H117="",J117="",J117=0,I117&lt;&gt;"Da"),"",ROUND(H117*J117,2))</f>
        <v/>
      </c>
    </row>
    <row r="118" ht="19" customHeight="1">
      <c r="A118" s="11" t="n"/>
      <c r="B118" s="12" t="n"/>
      <c r="C118" s="13">
        <f>IF(B118="","",IFERROR(INDEX('Projekti'!$B$8:$B$37,MATCH(B118,'Projekti'!$A$8:$A$37,0))&amp;"",""))</f>
        <v/>
      </c>
      <c r="D118" s="14" t="n"/>
      <c r="E118" s="15" t="n"/>
      <c r="F118" s="15" t="n"/>
      <c r="G118" s="16" t="n"/>
      <c r="H118" s="17">
        <f>IF(OR(E118="",F118=""),"",ROUND(MAX(0,MOD(F118-E118,1)*24-N(G118)/60),2))</f>
        <v/>
      </c>
      <c r="I118" s="18" t="n"/>
      <c r="J118" s="19">
        <f>IF(B118="","",IFERROR(INDEX('Projekti'!$C$8:$C$37,MATCH(B118,'Projekti'!$A$8:$A$37,0))+0,""))</f>
        <v/>
      </c>
      <c r="K118" s="20">
        <f>IF(OR(H118="",J118="",J118=0,I118&lt;&gt;"Da"),"",ROUND(H118*J118,2))</f>
        <v/>
      </c>
    </row>
    <row r="119" ht="19" customHeight="1">
      <c r="A119" s="11" t="n"/>
      <c r="B119" s="12" t="n"/>
      <c r="C119" s="13">
        <f>IF(B119="","",IFERROR(INDEX('Projekti'!$B$8:$B$37,MATCH(B119,'Projekti'!$A$8:$A$37,0))&amp;"",""))</f>
        <v/>
      </c>
      <c r="D119" s="14" t="n"/>
      <c r="E119" s="15" t="n"/>
      <c r="F119" s="15" t="n"/>
      <c r="G119" s="16" t="n"/>
      <c r="H119" s="17">
        <f>IF(OR(E119="",F119=""),"",ROUND(MAX(0,MOD(F119-E119,1)*24-N(G119)/60),2))</f>
        <v/>
      </c>
      <c r="I119" s="18" t="n"/>
      <c r="J119" s="19">
        <f>IF(B119="","",IFERROR(INDEX('Projekti'!$C$8:$C$37,MATCH(B119,'Projekti'!$A$8:$A$37,0))+0,""))</f>
        <v/>
      </c>
      <c r="K119" s="20">
        <f>IF(OR(H119="",J119="",J119=0,I119&lt;&gt;"Da"),"",ROUND(H119*J119,2))</f>
        <v/>
      </c>
    </row>
    <row r="120" ht="19" customHeight="1">
      <c r="A120" s="11" t="n"/>
      <c r="B120" s="12" t="n"/>
      <c r="C120" s="13">
        <f>IF(B120="","",IFERROR(INDEX('Projekti'!$B$8:$B$37,MATCH(B120,'Projekti'!$A$8:$A$37,0))&amp;"",""))</f>
        <v/>
      </c>
      <c r="D120" s="14" t="n"/>
      <c r="E120" s="15" t="n"/>
      <c r="F120" s="15" t="n"/>
      <c r="G120" s="16" t="n"/>
      <c r="H120" s="17">
        <f>IF(OR(E120="",F120=""),"",ROUND(MAX(0,MOD(F120-E120,1)*24-N(G120)/60),2))</f>
        <v/>
      </c>
      <c r="I120" s="18" t="n"/>
      <c r="J120" s="19">
        <f>IF(B120="","",IFERROR(INDEX('Projekti'!$C$8:$C$37,MATCH(B120,'Projekti'!$A$8:$A$37,0))+0,""))</f>
        <v/>
      </c>
      <c r="K120" s="20">
        <f>IF(OR(H120="",J120="",J120=0,I120&lt;&gt;"Da"),"",ROUND(H120*J120,2))</f>
        <v/>
      </c>
    </row>
    <row r="121" ht="19" customHeight="1">
      <c r="A121" s="11" t="n"/>
      <c r="B121" s="12" t="n"/>
      <c r="C121" s="13">
        <f>IF(B121="","",IFERROR(INDEX('Projekti'!$B$8:$B$37,MATCH(B121,'Projekti'!$A$8:$A$37,0))&amp;"",""))</f>
        <v/>
      </c>
      <c r="D121" s="14" t="n"/>
      <c r="E121" s="15" t="n"/>
      <c r="F121" s="15" t="n"/>
      <c r="G121" s="16" t="n"/>
      <c r="H121" s="17">
        <f>IF(OR(E121="",F121=""),"",ROUND(MAX(0,MOD(F121-E121,1)*24-N(G121)/60),2))</f>
        <v/>
      </c>
      <c r="I121" s="18" t="n"/>
      <c r="J121" s="19">
        <f>IF(B121="","",IFERROR(INDEX('Projekti'!$C$8:$C$37,MATCH(B121,'Projekti'!$A$8:$A$37,0))+0,""))</f>
        <v/>
      </c>
      <c r="K121" s="20">
        <f>IF(OR(H121="",J121="",J121=0,I121&lt;&gt;"Da"),"",ROUND(H121*J121,2))</f>
        <v/>
      </c>
    </row>
    <row r="122" ht="19" customHeight="1">
      <c r="A122" s="11" t="n"/>
      <c r="B122" s="12" t="n"/>
      <c r="C122" s="13">
        <f>IF(B122="","",IFERROR(INDEX('Projekti'!$B$8:$B$37,MATCH(B122,'Projekti'!$A$8:$A$37,0))&amp;"",""))</f>
        <v/>
      </c>
      <c r="D122" s="14" t="n"/>
      <c r="E122" s="15" t="n"/>
      <c r="F122" s="15" t="n"/>
      <c r="G122" s="16" t="n"/>
      <c r="H122" s="17">
        <f>IF(OR(E122="",F122=""),"",ROUND(MAX(0,MOD(F122-E122,1)*24-N(G122)/60),2))</f>
        <v/>
      </c>
      <c r="I122" s="18" t="n"/>
      <c r="J122" s="19">
        <f>IF(B122="","",IFERROR(INDEX('Projekti'!$C$8:$C$37,MATCH(B122,'Projekti'!$A$8:$A$37,0))+0,""))</f>
        <v/>
      </c>
      <c r="K122" s="20">
        <f>IF(OR(H122="",J122="",J122=0,I122&lt;&gt;"Da"),"",ROUND(H122*J122,2))</f>
        <v/>
      </c>
    </row>
    <row r="123" ht="19" customHeight="1">
      <c r="A123" s="11" t="n"/>
      <c r="B123" s="12" t="n"/>
      <c r="C123" s="13">
        <f>IF(B123="","",IFERROR(INDEX('Projekti'!$B$8:$B$37,MATCH(B123,'Projekti'!$A$8:$A$37,0))&amp;"",""))</f>
        <v/>
      </c>
      <c r="D123" s="14" t="n"/>
      <c r="E123" s="15" t="n"/>
      <c r="F123" s="15" t="n"/>
      <c r="G123" s="16" t="n"/>
      <c r="H123" s="17">
        <f>IF(OR(E123="",F123=""),"",ROUND(MAX(0,MOD(F123-E123,1)*24-N(G123)/60),2))</f>
        <v/>
      </c>
      <c r="I123" s="18" t="n"/>
      <c r="J123" s="19">
        <f>IF(B123="","",IFERROR(INDEX('Projekti'!$C$8:$C$37,MATCH(B123,'Projekti'!$A$8:$A$37,0))+0,""))</f>
        <v/>
      </c>
      <c r="K123" s="20">
        <f>IF(OR(H123="",J123="",J123=0,I123&lt;&gt;"Da"),"",ROUND(H123*J123,2))</f>
        <v/>
      </c>
    </row>
    <row r="124" ht="19" customHeight="1">
      <c r="A124" s="11" t="n"/>
      <c r="B124" s="12" t="n"/>
      <c r="C124" s="13">
        <f>IF(B124="","",IFERROR(INDEX('Projekti'!$B$8:$B$37,MATCH(B124,'Projekti'!$A$8:$A$37,0))&amp;"",""))</f>
        <v/>
      </c>
      <c r="D124" s="14" t="n"/>
      <c r="E124" s="15" t="n"/>
      <c r="F124" s="15" t="n"/>
      <c r="G124" s="16" t="n"/>
      <c r="H124" s="17">
        <f>IF(OR(E124="",F124=""),"",ROUND(MAX(0,MOD(F124-E124,1)*24-N(G124)/60),2))</f>
        <v/>
      </c>
      <c r="I124" s="18" t="n"/>
      <c r="J124" s="19">
        <f>IF(B124="","",IFERROR(INDEX('Projekti'!$C$8:$C$37,MATCH(B124,'Projekti'!$A$8:$A$37,0))+0,""))</f>
        <v/>
      </c>
      <c r="K124" s="20">
        <f>IF(OR(H124="",J124="",J124=0,I124&lt;&gt;"Da"),"",ROUND(H124*J124,2))</f>
        <v/>
      </c>
    </row>
    <row r="125" ht="19" customHeight="1">
      <c r="A125" s="11" t="n"/>
      <c r="B125" s="12" t="n"/>
      <c r="C125" s="13">
        <f>IF(B125="","",IFERROR(INDEX('Projekti'!$B$8:$B$37,MATCH(B125,'Projekti'!$A$8:$A$37,0))&amp;"",""))</f>
        <v/>
      </c>
      <c r="D125" s="14" t="n"/>
      <c r="E125" s="15" t="n"/>
      <c r="F125" s="15" t="n"/>
      <c r="G125" s="16" t="n"/>
      <c r="H125" s="17">
        <f>IF(OR(E125="",F125=""),"",ROUND(MAX(0,MOD(F125-E125,1)*24-N(G125)/60),2))</f>
        <v/>
      </c>
      <c r="I125" s="18" t="n"/>
      <c r="J125" s="19">
        <f>IF(B125="","",IFERROR(INDEX('Projekti'!$C$8:$C$37,MATCH(B125,'Projekti'!$A$8:$A$37,0))+0,""))</f>
        <v/>
      </c>
      <c r="K125" s="20">
        <f>IF(OR(H125="",J125="",J125=0,I125&lt;&gt;"Da"),"",ROUND(H125*J125,2))</f>
        <v/>
      </c>
    </row>
    <row r="126" ht="19" customHeight="1">
      <c r="A126" s="11" t="n"/>
      <c r="B126" s="12" t="n"/>
      <c r="C126" s="13">
        <f>IF(B126="","",IFERROR(INDEX('Projekti'!$B$8:$B$37,MATCH(B126,'Projekti'!$A$8:$A$37,0))&amp;"",""))</f>
        <v/>
      </c>
      <c r="D126" s="14" t="n"/>
      <c r="E126" s="15" t="n"/>
      <c r="F126" s="15" t="n"/>
      <c r="G126" s="16" t="n"/>
      <c r="H126" s="17">
        <f>IF(OR(E126="",F126=""),"",ROUND(MAX(0,MOD(F126-E126,1)*24-N(G126)/60),2))</f>
        <v/>
      </c>
      <c r="I126" s="18" t="n"/>
      <c r="J126" s="19">
        <f>IF(B126="","",IFERROR(INDEX('Projekti'!$C$8:$C$37,MATCH(B126,'Projekti'!$A$8:$A$37,0))+0,""))</f>
        <v/>
      </c>
      <c r="K126" s="20">
        <f>IF(OR(H126="",J126="",J126=0,I126&lt;&gt;"Da"),"",ROUND(H126*J126,2))</f>
        <v/>
      </c>
    </row>
    <row r="127" ht="19" customHeight="1">
      <c r="A127" s="11" t="n"/>
      <c r="B127" s="12" t="n"/>
      <c r="C127" s="13">
        <f>IF(B127="","",IFERROR(INDEX('Projekti'!$B$8:$B$37,MATCH(B127,'Projekti'!$A$8:$A$37,0))&amp;"",""))</f>
        <v/>
      </c>
      <c r="D127" s="14" t="n"/>
      <c r="E127" s="15" t="n"/>
      <c r="F127" s="15" t="n"/>
      <c r="G127" s="16" t="n"/>
      <c r="H127" s="17">
        <f>IF(OR(E127="",F127=""),"",ROUND(MAX(0,MOD(F127-E127,1)*24-N(G127)/60),2))</f>
        <v/>
      </c>
      <c r="I127" s="18" t="n"/>
      <c r="J127" s="19">
        <f>IF(B127="","",IFERROR(INDEX('Projekti'!$C$8:$C$37,MATCH(B127,'Projekti'!$A$8:$A$37,0))+0,""))</f>
        <v/>
      </c>
      <c r="K127" s="20">
        <f>IF(OR(H127="",J127="",J127=0,I127&lt;&gt;"Da"),"",ROUND(H127*J127,2))</f>
        <v/>
      </c>
    </row>
    <row r="128" ht="19" customHeight="1">
      <c r="A128" s="11" t="n"/>
      <c r="B128" s="12" t="n"/>
      <c r="C128" s="13">
        <f>IF(B128="","",IFERROR(INDEX('Projekti'!$B$8:$B$37,MATCH(B128,'Projekti'!$A$8:$A$37,0))&amp;"",""))</f>
        <v/>
      </c>
      <c r="D128" s="14" t="n"/>
      <c r="E128" s="15" t="n"/>
      <c r="F128" s="15" t="n"/>
      <c r="G128" s="16" t="n"/>
      <c r="H128" s="17">
        <f>IF(OR(E128="",F128=""),"",ROUND(MAX(0,MOD(F128-E128,1)*24-N(G128)/60),2))</f>
        <v/>
      </c>
      <c r="I128" s="18" t="n"/>
      <c r="J128" s="19">
        <f>IF(B128="","",IFERROR(INDEX('Projekti'!$C$8:$C$37,MATCH(B128,'Projekti'!$A$8:$A$37,0))+0,""))</f>
        <v/>
      </c>
      <c r="K128" s="20">
        <f>IF(OR(H128="",J128="",J128=0,I128&lt;&gt;"Da"),"",ROUND(H128*J128,2))</f>
        <v/>
      </c>
    </row>
    <row r="129" ht="19" customHeight="1">
      <c r="A129" s="11" t="n"/>
      <c r="B129" s="12" t="n"/>
      <c r="C129" s="13">
        <f>IF(B129="","",IFERROR(INDEX('Projekti'!$B$8:$B$37,MATCH(B129,'Projekti'!$A$8:$A$37,0))&amp;"",""))</f>
        <v/>
      </c>
      <c r="D129" s="14" t="n"/>
      <c r="E129" s="15" t="n"/>
      <c r="F129" s="15" t="n"/>
      <c r="G129" s="16" t="n"/>
      <c r="H129" s="17">
        <f>IF(OR(E129="",F129=""),"",ROUND(MAX(0,MOD(F129-E129,1)*24-N(G129)/60),2))</f>
        <v/>
      </c>
      <c r="I129" s="18" t="n"/>
      <c r="J129" s="19">
        <f>IF(B129="","",IFERROR(INDEX('Projekti'!$C$8:$C$37,MATCH(B129,'Projekti'!$A$8:$A$37,0))+0,""))</f>
        <v/>
      </c>
      <c r="K129" s="20">
        <f>IF(OR(H129="",J129="",J129=0,I129&lt;&gt;"Da"),"",ROUND(H129*J129,2))</f>
        <v/>
      </c>
    </row>
    <row r="130" ht="19" customHeight="1">
      <c r="A130" s="11" t="n"/>
      <c r="B130" s="12" t="n"/>
      <c r="C130" s="13">
        <f>IF(B130="","",IFERROR(INDEX('Projekti'!$B$8:$B$37,MATCH(B130,'Projekti'!$A$8:$A$37,0))&amp;"",""))</f>
        <v/>
      </c>
      <c r="D130" s="14" t="n"/>
      <c r="E130" s="15" t="n"/>
      <c r="F130" s="15" t="n"/>
      <c r="G130" s="16" t="n"/>
      <c r="H130" s="17">
        <f>IF(OR(E130="",F130=""),"",ROUND(MAX(0,MOD(F130-E130,1)*24-N(G130)/60),2))</f>
        <v/>
      </c>
      <c r="I130" s="18" t="n"/>
      <c r="J130" s="19">
        <f>IF(B130="","",IFERROR(INDEX('Projekti'!$C$8:$C$37,MATCH(B130,'Projekti'!$A$8:$A$37,0))+0,""))</f>
        <v/>
      </c>
      <c r="K130" s="20">
        <f>IF(OR(H130="",J130="",J130=0,I130&lt;&gt;"Da"),"",ROUND(H130*J130,2))</f>
        <v/>
      </c>
    </row>
    <row r="131" ht="19" customHeight="1">
      <c r="A131" s="11" t="n"/>
      <c r="B131" s="12" t="n"/>
      <c r="C131" s="13">
        <f>IF(B131="","",IFERROR(INDEX('Projekti'!$B$8:$B$37,MATCH(B131,'Projekti'!$A$8:$A$37,0))&amp;"",""))</f>
        <v/>
      </c>
      <c r="D131" s="14" t="n"/>
      <c r="E131" s="15" t="n"/>
      <c r="F131" s="15" t="n"/>
      <c r="G131" s="16" t="n"/>
      <c r="H131" s="17">
        <f>IF(OR(E131="",F131=""),"",ROUND(MAX(0,MOD(F131-E131,1)*24-N(G131)/60),2))</f>
        <v/>
      </c>
      <c r="I131" s="18" t="n"/>
      <c r="J131" s="19">
        <f>IF(B131="","",IFERROR(INDEX('Projekti'!$C$8:$C$37,MATCH(B131,'Projekti'!$A$8:$A$37,0))+0,""))</f>
        <v/>
      </c>
      <c r="K131" s="20">
        <f>IF(OR(H131="",J131="",J131=0,I131&lt;&gt;"Da"),"",ROUND(H131*J131,2))</f>
        <v/>
      </c>
    </row>
    <row r="132" ht="19" customHeight="1">
      <c r="A132" s="11" t="n"/>
      <c r="B132" s="12" t="n"/>
      <c r="C132" s="13">
        <f>IF(B132="","",IFERROR(INDEX('Projekti'!$B$8:$B$37,MATCH(B132,'Projekti'!$A$8:$A$37,0))&amp;"",""))</f>
        <v/>
      </c>
      <c r="D132" s="14" t="n"/>
      <c r="E132" s="15" t="n"/>
      <c r="F132" s="15" t="n"/>
      <c r="G132" s="16" t="n"/>
      <c r="H132" s="17">
        <f>IF(OR(E132="",F132=""),"",ROUND(MAX(0,MOD(F132-E132,1)*24-N(G132)/60),2))</f>
        <v/>
      </c>
      <c r="I132" s="18" t="n"/>
      <c r="J132" s="19">
        <f>IF(B132="","",IFERROR(INDEX('Projekti'!$C$8:$C$37,MATCH(B132,'Projekti'!$A$8:$A$37,0))+0,""))</f>
        <v/>
      </c>
      <c r="K132" s="20">
        <f>IF(OR(H132="",J132="",J132=0,I132&lt;&gt;"Da"),"",ROUND(H132*J132,2))</f>
        <v/>
      </c>
    </row>
    <row r="133" ht="19" customHeight="1">
      <c r="A133" s="11" t="n"/>
      <c r="B133" s="12" t="n"/>
      <c r="C133" s="13">
        <f>IF(B133="","",IFERROR(INDEX('Projekti'!$B$8:$B$37,MATCH(B133,'Projekti'!$A$8:$A$37,0))&amp;"",""))</f>
        <v/>
      </c>
      <c r="D133" s="14" t="n"/>
      <c r="E133" s="15" t="n"/>
      <c r="F133" s="15" t="n"/>
      <c r="G133" s="16" t="n"/>
      <c r="H133" s="17">
        <f>IF(OR(E133="",F133=""),"",ROUND(MAX(0,MOD(F133-E133,1)*24-N(G133)/60),2))</f>
        <v/>
      </c>
      <c r="I133" s="18" t="n"/>
      <c r="J133" s="19">
        <f>IF(B133="","",IFERROR(INDEX('Projekti'!$C$8:$C$37,MATCH(B133,'Projekti'!$A$8:$A$37,0))+0,""))</f>
        <v/>
      </c>
      <c r="K133" s="20">
        <f>IF(OR(H133="",J133="",J133=0,I133&lt;&gt;"Da"),"",ROUND(H133*J133,2))</f>
        <v/>
      </c>
    </row>
    <row r="134" ht="19" customHeight="1">
      <c r="A134" s="11" t="n"/>
      <c r="B134" s="12" t="n"/>
      <c r="C134" s="13">
        <f>IF(B134="","",IFERROR(INDEX('Projekti'!$B$8:$B$37,MATCH(B134,'Projekti'!$A$8:$A$37,0))&amp;"",""))</f>
        <v/>
      </c>
      <c r="D134" s="14" t="n"/>
      <c r="E134" s="15" t="n"/>
      <c r="F134" s="15" t="n"/>
      <c r="G134" s="16" t="n"/>
      <c r="H134" s="17">
        <f>IF(OR(E134="",F134=""),"",ROUND(MAX(0,MOD(F134-E134,1)*24-N(G134)/60),2))</f>
        <v/>
      </c>
      <c r="I134" s="18" t="n"/>
      <c r="J134" s="19">
        <f>IF(B134="","",IFERROR(INDEX('Projekti'!$C$8:$C$37,MATCH(B134,'Projekti'!$A$8:$A$37,0))+0,""))</f>
        <v/>
      </c>
      <c r="K134" s="20">
        <f>IF(OR(H134="",J134="",J134=0,I134&lt;&gt;"Da"),"",ROUND(H134*J134,2))</f>
        <v/>
      </c>
    </row>
    <row r="135" ht="19" customHeight="1">
      <c r="A135" s="11" t="n"/>
      <c r="B135" s="12" t="n"/>
      <c r="C135" s="13">
        <f>IF(B135="","",IFERROR(INDEX('Projekti'!$B$8:$B$37,MATCH(B135,'Projekti'!$A$8:$A$37,0))&amp;"",""))</f>
        <v/>
      </c>
      <c r="D135" s="14" t="n"/>
      <c r="E135" s="15" t="n"/>
      <c r="F135" s="15" t="n"/>
      <c r="G135" s="16" t="n"/>
      <c r="H135" s="17">
        <f>IF(OR(E135="",F135=""),"",ROUND(MAX(0,MOD(F135-E135,1)*24-N(G135)/60),2))</f>
        <v/>
      </c>
      <c r="I135" s="18" t="n"/>
      <c r="J135" s="19">
        <f>IF(B135="","",IFERROR(INDEX('Projekti'!$C$8:$C$37,MATCH(B135,'Projekti'!$A$8:$A$37,0))+0,""))</f>
        <v/>
      </c>
      <c r="K135" s="20">
        <f>IF(OR(H135="",J135="",J135=0,I135&lt;&gt;"Da"),"",ROUND(H135*J135,2))</f>
        <v/>
      </c>
    </row>
    <row r="136" ht="19" customHeight="1">
      <c r="A136" s="11" t="n"/>
      <c r="B136" s="12" t="n"/>
      <c r="C136" s="13">
        <f>IF(B136="","",IFERROR(INDEX('Projekti'!$B$8:$B$37,MATCH(B136,'Projekti'!$A$8:$A$37,0))&amp;"",""))</f>
        <v/>
      </c>
      <c r="D136" s="14" t="n"/>
      <c r="E136" s="15" t="n"/>
      <c r="F136" s="15" t="n"/>
      <c r="G136" s="16" t="n"/>
      <c r="H136" s="17">
        <f>IF(OR(E136="",F136=""),"",ROUND(MAX(0,MOD(F136-E136,1)*24-N(G136)/60),2))</f>
        <v/>
      </c>
      <c r="I136" s="18" t="n"/>
      <c r="J136" s="19">
        <f>IF(B136="","",IFERROR(INDEX('Projekti'!$C$8:$C$37,MATCH(B136,'Projekti'!$A$8:$A$37,0))+0,""))</f>
        <v/>
      </c>
      <c r="K136" s="20">
        <f>IF(OR(H136="",J136="",J136=0,I136&lt;&gt;"Da"),"",ROUND(H136*J136,2))</f>
        <v/>
      </c>
    </row>
    <row r="137" ht="19" customHeight="1">
      <c r="A137" s="11" t="n"/>
      <c r="B137" s="12" t="n"/>
      <c r="C137" s="13">
        <f>IF(B137="","",IFERROR(INDEX('Projekti'!$B$8:$B$37,MATCH(B137,'Projekti'!$A$8:$A$37,0))&amp;"",""))</f>
        <v/>
      </c>
      <c r="D137" s="14" t="n"/>
      <c r="E137" s="15" t="n"/>
      <c r="F137" s="15" t="n"/>
      <c r="G137" s="16" t="n"/>
      <c r="H137" s="17">
        <f>IF(OR(E137="",F137=""),"",ROUND(MAX(0,MOD(F137-E137,1)*24-N(G137)/60),2))</f>
        <v/>
      </c>
      <c r="I137" s="18" t="n"/>
      <c r="J137" s="19">
        <f>IF(B137="","",IFERROR(INDEX('Projekti'!$C$8:$C$37,MATCH(B137,'Projekti'!$A$8:$A$37,0))+0,""))</f>
        <v/>
      </c>
      <c r="K137" s="20">
        <f>IF(OR(H137="",J137="",J137=0,I137&lt;&gt;"Da"),"",ROUND(H137*J137,2))</f>
        <v/>
      </c>
    </row>
    <row r="138" ht="19" customHeight="1">
      <c r="A138" s="11" t="n"/>
      <c r="B138" s="12" t="n"/>
      <c r="C138" s="13">
        <f>IF(B138="","",IFERROR(INDEX('Projekti'!$B$8:$B$37,MATCH(B138,'Projekti'!$A$8:$A$37,0))&amp;"",""))</f>
        <v/>
      </c>
      <c r="D138" s="14" t="n"/>
      <c r="E138" s="15" t="n"/>
      <c r="F138" s="15" t="n"/>
      <c r="G138" s="16" t="n"/>
      <c r="H138" s="17">
        <f>IF(OR(E138="",F138=""),"",ROUND(MAX(0,MOD(F138-E138,1)*24-N(G138)/60),2))</f>
        <v/>
      </c>
      <c r="I138" s="18" t="n"/>
      <c r="J138" s="19">
        <f>IF(B138="","",IFERROR(INDEX('Projekti'!$C$8:$C$37,MATCH(B138,'Projekti'!$A$8:$A$37,0))+0,""))</f>
        <v/>
      </c>
      <c r="K138" s="20">
        <f>IF(OR(H138="",J138="",J138=0,I138&lt;&gt;"Da"),"",ROUND(H138*J138,2))</f>
        <v/>
      </c>
    </row>
    <row r="139" ht="19" customHeight="1">
      <c r="A139" s="11" t="n"/>
      <c r="B139" s="12" t="n"/>
      <c r="C139" s="13">
        <f>IF(B139="","",IFERROR(INDEX('Projekti'!$B$8:$B$37,MATCH(B139,'Projekti'!$A$8:$A$37,0))&amp;"",""))</f>
        <v/>
      </c>
      <c r="D139" s="14" t="n"/>
      <c r="E139" s="15" t="n"/>
      <c r="F139" s="15" t="n"/>
      <c r="G139" s="16" t="n"/>
      <c r="H139" s="17">
        <f>IF(OR(E139="",F139=""),"",ROUND(MAX(0,MOD(F139-E139,1)*24-N(G139)/60),2))</f>
        <v/>
      </c>
      <c r="I139" s="18" t="n"/>
      <c r="J139" s="19">
        <f>IF(B139="","",IFERROR(INDEX('Projekti'!$C$8:$C$37,MATCH(B139,'Projekti'!$A$8:$A$37,0))+0,""))</f>
        <v/>
      </c>
      <c r="K139" s="20">
        <f>IF(OR(H139="",J139="",J139=0,I139&lt;&gt;"Da"),"",ROUND(H139*J139,2))</f>
        <v/>
      </c>
    </row>
    <row r="140" ht="19" customHeight="1">
      <c r="A140" s="11" t="n"/>
      <c r="B140" s="12" t="n"/>
      <c r="C140" s="13">
        <f>IF(B140="","",IFERROR(INDEX('Projekti'!$B$8:$B$37,MATCH(B140,'Projekti'!$A$8:$A$37,0))&amp;"",""))</f>
        <v/>
      </c>
      <c r="D140" s="14" t="n"/>
      <c r="E140" s="15" t="n"/>
      <c r="F140" s="15" t="n"/>
      <c r="G140" s="16" t="n"/>
      <c r="H140" s="17">
        <f>IF(OR(E140="",F140=""),"",ROUND(MAX(0,MOD(F140-E140,1)*24-N(G140)/60),2))</f>
        <v/>
      </c>
      <c r="I140" s="18" t="n"/>
      <c r="J140" s="19">
        <f>IF(B140="","",IFERROR(INDEX('Projekti'!$C$8:$C$37,MATCH(B140,'Projekti'!$A$8:$A$37,0))+0,""))</f>
        <v/>
      </c>
      <c r="K140" s="20">
        <f>IF(OR(H140="",J140="",J140=0,I140&lt;&gt;"Da"),"",ROUND(H140*J140,2))</f>
        <v/>
      </c>
    </row>
    <row r="141" ht="19" customHeight="1">
      <c r="A141" s="11" t="n"/>
      <c r="B141" s="12" t="n"/>
      <c r="C141" s="13">
        <f>IF(B141="","",IFERROR(INDEX('Projekti'!$B$8:$B$37,MATCH(B141,'Projekti'!$A$8:$A$37,0))&amp;"",""))</f>
        <v/>
      </c>
      <c r="D141" s="14" t="n"/>
      <c r="E141" s="15" t="n"/>
      <c r="F141" s="15" t="n"/>
      <c r="G141" s="16" t="n"/>
      <c r="H141" s="17">
        <f>IF(OR(E141="",F141=""),"",ROUND(MAX(0,MOD(F141-E141,1)*24-N(G141)/60),2))</f>
        <v/>
      </c>
      <c r="I141" s="18" t="n"/>
      <c r="J141" s="19">
        <f>IF(B141="","",IFERROR(INDEX('Projekti'!$C$8:$C$37,MATCH(B141,'Projekti'!$A$8:$A$37,0))+0,""))</f>
        <v/>
      </c>
      <c r="K141" s="20">
        <f>IF(OR(H141="",J141="",J141=0,I141&lt;&gt;"Da"),"",ROUND(H141*J141,2))</f>
        <v/>
      </c>
    </row>
    <row r="142" ht="19" customHeight="1">
      <c r="A142" s="11" t="n"/>
      <c r="B142" s="12" t="n"/>
      <c r="C142" s="13">
        <f>IF(B142="","",IFERROR(INDEX('Projekti'!$B$8:$B$37,MATCH(B142,'Projekti'!$A$8:$A$37,0))&amp;"",""))</f>
        <v/>
      </c>
      <c r="D142" s="14" t="n"/>
      <c r="E142" s="15" t="n"/>
      <c r="F142" s="15" t="n"/>
      <c r="G142" s="16" t="n"/>
      <c r="H142" s="17">
        <f>IF(OR(E142="",F142=""),"",ROUND(MAX(0,MOD(F142-E142,1)*24-N(G142)/60),2))</f>
        <v/>
      </c>
      <c r="I142" s="18" t="n"/>
      <c r="J142" s="19">
        <f>IF(B142="","",IFERROR(INDEX('Projekti'!$C$8:$C$37,MATCH(B142,'Projekti'!$A$8:$A$37,0))+0,""))</f>
        <v/>
      </c>
      <c r="K142" s="20">
        <f>IF(OR(H142="",J142="",J142=0,I142&lt;&gt;"Da"),"",ROUND(H142*J142,2))</f>
        <v/>
      </c>
    </row>
    <row r="143" ht="19" customHeight="1">
      <c r="A143" s="11" t="n"/>
      <c r="B143" s="12" t="n"/>
      <c r="C143" s="13">
        <f>IF(B143="","",IFERROR(INDEX('Projekti'!$B$8:$B$37,MATCH(B143,'Projekti'!$A$8:$A$37,0))&amp;"",""))</f>
        <v/>
      </c>
      <c r="D143" s="14" t="n"/>
      <c r="E143" s="15" t="n"/>
      <c r="F143" s="15" t="n"/>
      <c r="G143" s="16" t="n"/>
      <c r="H143" s="17">
        <f>IF(OR(E143="",F143=""),"",ROUND(MAX(0,MOD(F143-E143,1)*24-N(G143)/60),2))</f>
        <v/>
      </c>
      <c r="I143" s="18" t="n"/>
      <c r="J143" s="19">
        <f>IF(B143="","",IFERROR(INDEX('Projekti'!$C$8:$C$37,MATCH(B143,'Projekti'!$A$8:$A$37,0))+0,""))</f>
        <v/>
      </c>
      <c r="K143" s="20">
        <f>IF(OR(H143="",J143="",J143=0,I143&lt;&gt;"Da"),"",ROUND(H143*J143,2))</f>
        <v/>
      </c>
    </row>
    <row r="144" ht="19" customHeight="1">
      <c r="A144" s="11" t="n"/>
      <c r="B144" s="12" t="n"/>
      <c r="C144" s="13">
        <f>IF(B144="","",IFERROR(INDEX('Projekti'!$B$8:$B$37,MATCH(B144,'Projekti'!$A$8:$A$37,0))&amp;"",""))</f>
        <v/>
      </c>
      <c r="D144" s="14" t="n"/>
      <c r="E144" s="15" t="n"/>
      <c r="F144" s="15" t="n"/>
      <c r="G144" s="16" t="n"/>
      <c r="H144" s="17">
        <f>IF(OR(E144="",F144=""),"",ROUND(MAX(0,MOD(F144-E144,1)*24-N(G144)/60),2))</f>
        <v/>
      </c>
      <c r="I144" s="18" t="n"/>
      <c r="J144" s="19">
        <f>IF(B144="","",IFERROR(INDEX('Projekti'!$C$8:$C$37,MATCH(B144,'Projekti'!$A$8:$A$37,0))+0,""))</f>
        <v/>
      </c>
      <c r="K144" s="20">
        <f>IF(OR(H144="",J144="",J144=0,I144&lt;&gt;"Da"),"",ROUND(H144*J144,2))</f>
        <v/>
      </c>
    </row>
    <row r="145" ht="19" customHeight="1">
      <c r="A145" s="11" t="n"/>
      <c r="B145" s="12" t="n"/>
      <c r="C145" s="13">
        <f>IF(B145="","",IFERROR(INDEX('Projekti'!$B$8:$B$37,MATCH(B145,'Projekti'!$A$8:$A$37,0))&amp;"",""))</f>
        <v/>
      </c>
      <c r="D145" s="14" t="n"/>
      <c r="E145" s="15" t="n"/>
      <c r="F145" s="15" t="n"/>
      <c r="G145" s="16" t="n"/>
      <c r="H145" s="17">
        <f>IF(OR(E145="",F145=""),"",ROUND(MAX(0,MOD(F145-E145,1)*24-N(G145)/60),2))</f>
        <v/>
      </c>
      <c r="I145" s="18" t="n"/>
      <c r="J145" s="19">
        <f>IF(B145="","",IFERROR(INDEX('Projekti'!$C$8:$C$37,MATCH(B145,'Projekti'!$A$8:$A$37,0))+0,""))</f>
        <v/>
      </c>
      <c r="K145" s="20">
        <f>IF(OR(H145="",J145="",J145=0,I145&lt;&gt;"Da"),"",ROUND(H145*J145,2))</f>
        <v/>
      </c>
    </row>
    <row r="146" ht="19" customHeight="1">
      <c r="A146" s="11" t="n"/>
      <c r="B146" s="12" t="n"/>
      <c r="C146" s="13">
        <f>IF(B146="","",IFERROR(INDEX('Projekti'!$B$8:$B$37,MATCH(B146,'Projekti'!$A$8:$A$37,0))&amp;"",""))</f>
        <v/>
      </c>
      <c r="D146" s="14" t="n"/>
      <c r="E146" s="15" t="n"/>
      <c r="F146" s="15" t="n"/>
      <c r="G146" s="16" t="n"/>
      <c r="H146" s="17">
        <f>IF(OR(E146="",F146=""),"",ROUND(MAX(0,MOD(F146-E146,1)*24-N(G146)/60),2))</f>
        <v/>
      </c>
      <c r="I146" s="18" t="n"/>
      <c r="J146" s="19">
        <f>IF(B146="","",IFERROR(INDEX('Projekti'!$C$8:$C$37,MATCH(B146,'Projekti'!$A$8:$A$37,0))+0,""))</f>
        <v/>
      </c>
      <c r="K146" s="20">
        <f>IF(OR(H146="",J146="",J146=0,I146&lt;&gt;"Da"),"",ROUND(H146*J146,2))</f>
        <v/>
      </c>
    </row>
    <row r="147" ht="19" customHeight="1">
      <c r="A147" s="11" t="n"/>
      <c r="B147" s="12" t="n"/>
      <c r="C147" s="13">
        <f>IF(B147="","",IFERROR(INDEX('Projekti'!$B$8:$B$37,MATCH(B147,'Projekti'!$A$8:$A$37,0))&amp;"",""))</f>
        <v/>
      </c>
      <c r="D147" s="14" t="n"/>
      <c r="E147" s="15" t="n"/>
      <c r="F147" s="15" t="n"/>
      <c r="G147" s="16" t="n"/>
      <c r="H147" s="17">
        <f>IF(OR(E147="",F147=""),"",ROUND(MAX(0,MOD(F147-E147,1)*24-N(G147)/60),2))</f>
        <v/>
      </c>
      <c r="I147" s="18" t="n"/>
      <c r="J147" s="19">
        <f>IF(B147="","",IFERROR(INDEX('Projekti'!$C$8:$C$37,MATCH(B147,'Projekti'!$A$8:$A$37,0))+0,""))</f>
        <v/>
      </c>
      <c r="K147" s="20">
        <f>IF(OR(H147="",J147="",J147=0,I147&lt;&gt;"Da"),"",ROUND(H147*J147,2))</f>
        <v/>
      </c>
    </row>
    <row r="148" ht="19" customHeight="1">
      <c r="A148" s="11" t="n"/>
      <c r="B148" s="12" t="n"/>
      <c r="C148" s="13">
        <f>IF(B148="","",IFERROR(INDEX('Projekti'!$B$8:$B$37,MATCH(B148,'Projekti'!$A$8:$A$37,0))&amp;"",""))</f>
        <v/>
      </c>
      <c r="D148" s="14" t="n"/>
      <c r="E148" s="15" t="n"/>
      <c r="F148" s="15" t="n"/>
      <c r="G148" s="16" t="n"/>
      <c r="H148" s="17">
        <f>IF(OR(E148="",F148=""),"",ROUND(MAX(0,MOD(F148-E148,1)*24-N(G148)/60),2))</f>
        <v/>
      </c>
      <c r="I148" s="18" t="n"/>
      <c r="J148" s="19">
        <f>IF(B148="","",IFERROR(INDEX('Projekti'!$C$8:$C$37,MATCH(B148,'Projekti'!$A$8:$A$37,0))+0,""))</f>
        <v/>
      </c>
      <c r="K148" s="20">
        <f>IF(OR(H148="",J148="",J148=0,I148&lt;&gt;"Da"),"",ROUND(H148*J148,2))</f>
        <v/>
      </c>
    </row>
    <row r="149" ht="19" customHeight="1">
      <c r="A149" s="11" t="n"/>
      <c r="B149" s="12" t="n"/>
      <c r="C149" s="13">
        <f>IF(B149="","",IFERROR(INDEX('Projekti'!$B$8:$B$37,MATCH(B149,'Projekti'!$A$8:$A$37,0))&amp;"",""))</f>
        <v/>
      </c>
      <c r="D149" s="14" t="n"/>
      <c r="E149" s="15" t="n"/>
      <c r="F149" s="15" t="n"/>
      <c r="G149" s="16" t="n"/>
      <c r="H149" s="17">
        <f>IF(OR(E149="",F149=""),"",ROUND(MAX(0,MOD(F149-E149,1)*24-N(G149)/60),2))</f>
        <v/>
      </c>
      <c r="I149" s="18" t="n"/>
      <c r="J149" s="19">
        <f>IF(B149="","",IFERROR(INDEX('Projekti'!$C$8:$C$37,MATCH(B149,'Projekti'!$A$8:$A$37,0))+0,""))</f>
        <v/>
      </c>
      <c r="K149" s="20">
        <f>IF(OR(H149="",J149="",J149=0,I149&lt;&gt;"Da"),"",ROUND(H149*J149,2))</f>
        <v/>
      </c>
    </row>
    <row r="150" ht="19" customHeight="1">
      <c r="A150" s="11" t="n"/>
      <c r="B150" s="12" t="n"/>
      <c r="C150" s="13">
        <f>IF(B150="","",IFERROR(INDEX('Projekti'!$B$8:$B$37,MATCH(B150,'Projekti'!$A$8:$A$37,0))&amp;"",""))</f>
        <v/>
      </c>
      <c r="D150" s="14" t="n"/>
      <c r="E150" s="15" t="n"/>
      <c r="F150" s="15" t="n"/>
      <c r="G150" s="16" t="n"/>
      <c r="H150" s="17">
        <f>IF(OR(E150="",F150=""),"",ROUND(MAX(0,MOD(F150-E150,1)*24-N(G150)/60),2))</f>
        <v/>
      </c>
      <c r="I150" s="18" t="n"/>
      <c r="J150" s="19">
        <f>IF(B150="","",IFERROR(INDEX('Projekti'!$C$8:$C$37,MATCH(B150,'Projekti'!$A$8:$A$37,0))+0,""))</f>
        <v/>
      </c>
      <c r="K150" s="20">
        <f>IF(OR(H150="",J150="",J150=0,I150&lt;&gt;"Da"),"",ROUND(H150*J150,2))</f>
        <v/>
      </c>
    </row>
    <row r="151" ht="19" customHeight="1">
      <c r="A151" s="11" t="n"/>
      <c r="B151" s="12" t="n"/>
      <c r="C151" s="13">
        <f>IF(B151="","",IFERROR(INDEX('Projekti'!$B$8:$B$37,MATCH(B151,'Projekti'!$A$8:$A$37,0))&amp;"",""))</f>
        <v/>
      </c>
      <c r="D151" s="14" t="n"/>
      <c r="E151" s="15" t="n"/>
      <c r="F151" s="15" t="n"/>
      <c r="G151" s="16" t="n"/>
      <c r="H151" s="17">
        <f>IF(OR(E151="",F151=""),"",ROUND(MAX(0,MOD(F151-E151,1)*24-N(G151)/60),2))</f>
        <v/>
      </c>
      <c r="I151" s="18" t="n"/>
      <c r="J151" s="19">
        <f>IF(B151="","",IFERROR(INDEX('Projekti'!$C$8:$C$37,MATCH(B151,'Projekti'!$A$8:$A$37,0))+0,""))</f>
        <v/>
      </c>
      <c r="K151" s="20">
        <f>IF(OR(H151="",J151="",J151=0,I151&lt;&gt;"Da"),"",ROUND(H151*J151,2))</f>
        <v/>
      </c>
    </row>
    <row r="152" ht="19" customHeight="1">
      <c r="A152" s="11" t="n"/>
      <c r="B152" s="12" t="n"/>
      <c r="C152" s="13">
        <f>IF(B152="","",IFERROR(INDEX('Projekti'!$B$8:$B$37,MATCH(B152,'Projekti'!$A$8:$A$37,0))&amp;"",""))</f>
        <v/>
      </c>
      <c r="D152" s="14" t="n"/>
      <c r="E152" s="15" t="n"/>
      <c r="F152" s="15" t="n"/>
      <c r="G152" s="16" t="n"/>
      <c r="H152" s="17">
        <f>IF(OR(E152="",F152=""),"",ROUND(MAX(0,MOD(F152-E152,1)*24-N(G152)/60),2))</f>
        <v/>
      </c>
      <c r="I152" s="18" t="n"/>
      <c r="J152" s="19">
        <f>IF(B152="","",IFERROR(INDEX('Projekti'!$C$8:$C$37,MATCH(B152,'Projekti'!$A$8:$A$37,0))+0,""))</f>
        <v/>
      </c>
      <c r="K152" s="20">
        <f>IF(OR(H152="",J152="",J152=0,I152&lt;&gt;"Da"),"",ROUND(H152*J152,2))</f>
        <v/>
      </c>
    </row>
    <row r="153" ht="19" customHeight="1">
      <c r="A153" s="11" t="n"/>
      <c r="B153" s="12" t="n"/>
      <c r="C153" s="13">
        <f>IF(B153="","",IFERROR(INDEX('Projekti'!$B$8:$B$37,MATCH(B153,'Projekti'!$A$8:$A$37,0))&amp;"",""))</f>
        <v/>
      </c>
      <c r="D153" s="14" t="n"/>
      <c r="E153" s="15" t="n"/>
      <c r="F153" s="15" t="n"/>
      <c r="G153" s="16" t="n"/>
      <c r="H153" s="17">
        <f>IF(OR(E153="",F153=""),"",ROUND(MAX(0,MOD(F153-E153,1)*24-N(G153)/60),2))</f>
        <v/>
      </c>
      <c r="I153" s="18" t="n"/>
      <c r="J153" s="19">
        <f>IF(B153="","",IFERROR(INDEX('Projekti'!$C$8:$C$37,MATCH(B153,'Projekti'!$A$8:$A$37,0))+0,""))</f>
        <v/>
      </c>
      <c r="K153" s="20">
        <f>IF(OR(H153="",J153="",J153=0,I153&lt;&gt;"Da"),"",ROUND(H153*J153,2))</f>
        <v/>
      </c>
    </row>
    <row r="154" ht="19" customHeight="1">
      <c r="A154" s="11" t="n"/>
      <c r="B154" s="12" t="n"/>
      <c r="C154" s="13">
        <f>IF(B154="","",IFERROR(INDEX('Projekti'!$B$8:$B$37,MATCH(B154,'Projekti'!$A$8:$A$37,0))&amp;"",""))</f>
        <v/>
      </c>
      <c r="D154" s="14" t="n"/>
      <c r="E154" s="15" t="n"/>
      <c r="F154" s="15" t="n"/>
      <c r="G154" s="16" t="n"/>
      <c r="H154" s="17">
        <f>IF(OR(E154="",F154=""),"",ROUND(MAX(0,MOD(F154-E154,1)*24-N(G154)/60),2))</f>
        <v/>
      </c>
      <c r="I154" s="18" t="n"/>
      <c r="J154" s="19">
        <f>IF(B154="","",IFERROR(INDEX('Projekti'!$C$8:$C$37,MATCH(B154,'Projekti'!$A$8:$A$37,0))+0,""))</f>
        <v/>
      </c>
      <c r="K154" s="20">
        <f>IF(OR(H154="",J154="",J154=0,I154&lt;&gt;"Da"),"",ROUND(H154*J154,2))</f>
        <v/>
      </c>
    </row>
    <row r="155" ht="19" customHeight="1">
      <c r="A155" s="11" t="n"/>
      <c r="B155" s="12" t="n"/>
      <c r="C155" s="13">
        <f>IF(B155="","",IFERROR(INDEX('Projekti'!$B$8:$B$37,MATCH(B155,'Projekti'!$A$8:$A$37,0))&amp;"",""))</f>
        <v/>
      </c>
      <c r="D155" s="14" t="n"/>
      <c r="E155" s="15" t="n"/>
      <c r="F155" s="15" t="n"/>
      <c r="G155" s="16" t="n"/>
      <c r="H155" s="17">
        <f>IF(OR(E155="",F155=""),"",ROUND(MAX(0,MOD(F155-E155,1)*24-N(G155)/60),2))</f>
        <v/>
      </c>
      <c r="I155" s="18" t="n"/>
      <c r="J155" s="19">
        <f>IF(B155="","",IFERROR(INDEX('Projekti'!$C$8:$C$37,MATCH(B155,'Projekti'!$A$8:$A$37,0))+0,""))</f>
        <v/>
      </c>
      <c r="K155" s="20">
        <f>IF(OR(H155="",J155="",J155=0,I155&lt;&gt;"Da"),"",ROUND(H155*J155,2))</f>
        <v/>
      </c>
    </row>
    <row r="156" ht="19" customHeight="1">
      <c r="A156" s="11" t="n"/>
      <c r="B156" s="12" t="n"/>
      <c r="C156" s="13">
        <f>IF(B156="","",IFERROR(INDEX('Projekti'!$B$8:$B$37,MATCH(B156,'Projekti'!$A$8:$A$37,0))&amp;"",""))</f>
        <v/>
      </c>
      <c r="D156" s="14" t="n"/>
      <c r="E156" s="15" t="n"/>
      <c r="F156" s="15" t="n"/>
      <c r="G156" s="16" t="n"/>
      <c r="H156" s="17">
        <f>IF(OR(E156="",F156=""),"",ROUND(MAX(0,MOD(F156-E156,1)*24-N(G156)/60),2))</f>
        <v/>
      </c>
      <c r="I156" s="18" t="n"/>
      <c r="J156" s="19">
        <f>IF(B156="","",IFERROR(INDEX('Projekti'!$C$8:$C$37,MATCH(B156,'Projekti'!$A$8:$A$37,0))+0,""))</f>
        <v/>
      </c>
      <c r="K156" s="20">
        <f>IF(OR(H156="",J156="",J156=0,I156&lt;&gt;"Da"),"",ROUND(H156*J156,2))</f>
        <v/>
      </c>
    </row>
    <row r="157" ht="19" customHeight="1">
      <c r="A157" s="11" t="n"/>
      <c r="B157" s="12" t="n"/>
      <c r="C157" s="13">
        <f>IF(B157="","",IFERROR(INDEX('Projekti'!$B$8:$B$37,MATCH(B157,'Projekti'!$A$8:$A$37,0))&amp;"",""))</f>
        <v/>
      </c>
      <c r="D157" s="14" t="n"/>
      <c r="E157" s="15" t="n"/>
      <c r="F157" s="15" t="n"/>
      <c r="G157" s="16" t="n"/>
      <c r="H157" s="17">
        <f>IF(OR(E157="",F157=""),"",ROUND(MAX(0,MOD(F157-E157,1)*24-N(G157)/60),2))</f>
        <v/>
      </c>
      <c r="I157" s="18" t="n"/>
      <c r="J157" s="19">
        <f>IF(B157="","",IFERROR(INDEX('Projekti'!$C$8:$C$37,MATCH(B157,'Projekti'!$A$8:$A$37,0))+0,""))</f>
        <v/>
      </c>
      <c r="K157" s="20">
        <f>IF(OR(H157="",J157="",J157=0,I157&lt;&gt;"Da"),"",ROUND(H157*J157,2))</f>
        <v/>
      </c>
    </row>
    <row r="158" ht="19" customHeight="1">
      <c r="A158" s="11" t="n"/>
      <c r="B158" s="12" t="n"/>
      <c r="C158" s="13">
        <f>IF(B158="","",IFERROR(INDEX('Projekti'!$B$8:$B$37,MATCH(B158,'Projekti'!$A$8:$A$37,0))&amp;"",""))</f>
        <v/>
      </c>
      <c r="D158" s="14" t="n"/>
      <c r="E158" s="15" t="n"/>
      <c r="F158" s="15" t="n"/>
      <c r="G158" s="16" t="n"/>
      <c r="H158" s="17">
        <f>IF(OR(E158="",F158=""),"",ROUND(MAX(0,MOD(F158-E158,1)*24-N(G158)/60),2))</f>
        <v/>
      </c>
      <c r="I158" s="18" t="n"/>
      <c r="J158" s="19">
        <f>IF(B158="","",IFERROR(INDEX('Projekti'!$C$8:$C$37,MATCH(B158,'Projekti'!$A$8:$A$37,0))+0,""))</f>
        <v/>
      </c>
      <c r="K158" s="20">
        <f>IF(OR(H158="",J158="",J158=0,I158&lt;&gt;"Da"),"",ROUND(H158*J158,2))</f>
        <v/>
      </c>
    </row>
    <row r="159" ht="19" customHeight="1">
      <c r="A159" s="11" t="n"/>
      <c r="B159" s="12" t="n"/>
      <c r="C159" s="13">
        <f>IF(B159="","",IFERROR(INDEX('Projekti'!$B$8:$B$37,MATCH(B159,'Projekti'!$A$8:$A$37,0))&amp;"",""))</f>
        <v/>
      </c>
      <c r="D159" s="14" t="n"/>
      <c r="E159" s="15" t="n"/>
      <c r="F159" s="15" t="n"/>
      <c r="G159" s="16" t="n"/>
      <c r="H159" s="17">
        <f>IF(OR(E159="",F159=""),"",ROUND(MAX(0,MOD(F159-E159,1)*24-N(G159)/60),2))</f>
        <v/>
      </c>
      <c r="I159" s="18" t="n"/>
      <c r="J159" s="19">
        <f>IF(B159="","",IFERROR(INDEX('Projekti'!$C$8:$C$37,MATCH(B159,'Projekti'!$A$8:$A$37,0))+0,""))</f>
        <v/>
      </c>
      <c r="K159" s="20">
        <f>IF(OR(H159="",J159="",J159=0,I159&lt;&gt;"Da"),"",ROUND(H159*J159,2))</f>
        <v/>
      </c>
    </row>
    <row r="160" ht="19" customHeight="1">
      <c r="A160" s="11" t="n"/>
      <c r="B160" s="12" t="n"/>
      <c r="C160" s="13">
        <f>IF(B160="","",IFERROR(INDEX('Projekti'!$B$8:$B$37,MATCH(B160,'Projekti'!$A$8:$A$37,0))&amp;"",""))</f>
        <v/>
      </c>
      <c r="D160" s="14" t="n"/>
      <c r="E160" s="15" t="n"/>
      <c r="F160" s="15" t="n"/>
      <c r="G160" s="16" t="n"/>
      <c r="H160" s="17">
        <f>IF(OR(E160="",F160=""),"",ROUND(MAX(0,MOD(F160-E160,1)*24-N(G160)/60),2))</f>
        <v/>
      </c>
      <c r="I160" s="18" t="n"/>
      <c r="J160" s="19">
        <f>IF(B160="","",IFERROR(INDEX('Projekti'!$C$8:$C$37,MATCH(B160,'Projekti'!$A$8:$A$37,0))+0,""))</f>
        <v/>
      </c>
      <c r="K160" s="20">
        <f>IF(OR(H160="",J160="",J160=0,I160&lt;&gt;"Da"),"",ROUND(H160*J160,2))</f>
        <v/>
      </c>
    </row>
    <row r="161" ht="19" customHeight="1">
      <c r="A161" s="11" t="n"/>
      <c r="B161" s="12" t="n"/>
      <c r="C161" s="13">
        <f>IF(B161="","",IFERROR(INDEX('Projekti'!$B$8:$B$37,MATCH(B161,'Projekti'!$A$8:$A$37,0))&amp;"",""))</f>
        <v/>
      </c>
      <c r="D161" s="14" t="n"/>
      <c r="E161" s="15" t="n"/>
      <c r="F161" s="15" t="n"/>
      <c r="G161" s="16" t="n"/>
      <c r="H161" s="17">
        <f>IF(OR(E161="",F161=""),"",ROUND(MAX(0,MOD(F161-E161,1)*24-N(G161)/60),2))</f>
        <v/>
      </c>
      <c r="I161" s="18" t="n"/>
      <c r="J161" s="19">
        <f>IF(B161="","",IFERROR(INDEX('Projekti'!$C$8:$C$37,MATCH(B161,'Projekti'!$A$8:$A$37,0))+0,""))</f>
        <v/>
      </c>
      <c r="K161" s="20">
        <f>IF(OR(H161="",J161="",J161=0,I161&lt;&gt;"Da"),"",ROUND(H161*J161,2))</f>
        <v/>
      </c>
    </row>
    <row r="162" ht="19" customHeight="1">
      <c r="A162" s="11" t="n"/>
      <c r="B162" s="12" t="n"/>
      <c r="C162" s="13">
        <f>IF(B162="","",IFERROR(INDEX('Projekti'!$B$8:$B$37,MATCH(B162,'Projekti'!$A$8:$A$37,0))&amp;"",""))</f>
        <v/>
      </c>
      <c r="D162" s="14" t="n"/>
      <c r="E162" s="15" t="n"/>
      <c r="F162" s="15" t="n"/>
      <c r="G162" s="16" t="n"/>
      <c r="H162" s="17">
        <f>IF(OR(E162="",F162=""),"",ROUND(MAX(0,MOD(F162-E162,1)*24-N(G162)/60),2))</f>
        <v/>
      </c>
      <c r="I162" s="18" t="n"/>
      <c r="J162" s="19">
        <f>IF(B162="","",IFERROR(INDEX('Projekti'!$C$8:$C$37,MATCH(B162,'Projekti'!$A$8:$A$37,0))+0,""))</f>
        <v/>
      </c>
      <c r="K162" s="20">
        <f>IF(OR(H162="",J162="",J162=0,I162&lt;&gt;"Da"),"",ROUND(H162*J162,2))</f>
        <v/>
      </c>
    </row>
    <row r="163" ht="19" customHeight="1">
      <c r="A163" s="11" t="n"/>
      <c r="B163" s="12" t="n"/>
      <c r="C163" s="13">
        <f>IF(B163="","",IFERROR(INDEX('Projekti'!$B$8:$B$37,MATCH(B163,'Projekti'!$A$8:$A$37,0))&amp;"",""))</f>
        <v/>
      </c>
      <c r="D163" s="14" t="n"/>
      <c r="E163" s="15" t="n"/>
      <c r="F163" s="15" t="n"/>
      <c r="G163" s="16" t="n"/>
      <c r="H163" s="17">
        <f>IF(OR(E163="",F163=""),"",ROUND(MAX(0,MOD(F163-E163,1)*24-N(G163)/60),2))</f>
        <v/>
      </c>
      <c r="I163" s="18" t="n"/>
      <c r="J163" s="19">
        <f>IF(B163="","",IFERROR(INDEX('Projekti'!$C$8:$C$37,MATCH(B163,'Projekti'!$A$8:$A$37,0))+0,""))</f>
        <v/>
      </c>
      <c r="K163" s="20">
        <f>IF(OR(H163="",J163="",J163=0,I163&lt;&gt;"Da"),"",ROUND(H163*J163,2))</f>
        <v/>
      </c>
    </row>
    <row r="164" ht="19" customHeight="1">
      <c r="A164" s="11" t="n"/>
      <c r="B164" s="12" t="n"/>
      <c r="C164" s="13">
        <f>IF(B164="","",IFERROR(INDEX('Projekti'!$B$8:$B$37,MATCH(B164,'Projekti'!$A$8:$A$37,0))&amp;"",""))</f>
        <v/>
      </c>
      <c r="D164" s="14" t="n"/>
      <c r="E164" s="15" t="n"/>
      <c r="F164" s="15" t="n"/>
      <c r="G164" s="16" t="n"/>
      <c r="H164" s="17">
        <f>IF(OR(E164="",F164=""),"",ROUND(MAX(0,MOD(F164-E164,1)*24-N(G164)/60),2))</f>
        <v/>
      </c>
      <c r="I164" s="18" t="n"/>
      <c r="J164" s="19">
        <f>IF(B164="","",IFERROR(INDEX('Projekti'!$C$8:$C$37,MATCH(B164,'Projekti'!$A$8:$A$37,0))+0,""))</f>
        <v/>
      </c>
      <c r="K164" s="20">
        <f>IF(OR(H164="",J164="",J164=0,I164&lt;&gt;"Da"),"",ROUND(H164*J164,2))</f>
        <v/>
      </c>
    </row>
    <row r="165" ht="19" customHeight="1">
      <c r="A165" s="11" t="n"/>
      <c r="B165" s="12" t="n"/>
      <c r="C165" s="13">
        <f>IF(B165="","",IFERROR(INDEX('Projekti'!$B$8:$B$37,MATCH(B165,'Projekti'!$A$8:$A$37,0))&amp;"",""))</f>
        <v/>
      </c>
      <c r="D165" s="14" t="n"/>
      <c r="E165" s="15" t="n"/>
      <c r="F165" s="15" t="n"/>
      <c r="G165" s="16" t="n"/>
      <c r="H165" s="17">
        <f>IF(OR(E165="",F165=""),"",ROUND(MAX(0,MOD(F165-E165,1)*24-N(G165)/60),2))</f>
        <v/>
      </c>
      <c r="I165" s="18" t="n"/>
      <c r="J165" s="19">
        <f>IF(B165="","",IFERROR(INDEX('Projekti'!$C$8:$C$37,MATCH(B165,'Projekti'!$A$8:$A$37,0))+0,""))</f>
        <v/>
      </c>
      <c r="K165" s="20">
        <f>IF(OR(H165="",J165="",J165=0,I165&lt;&gt;"Da"),"",ROUND(H165*J165,2))</f>
        <v/>
      </c>
    </row>
    <row r="166" ht="19" customHeight="1">
      <c r="A166" s="11" t="n"/>
      <c r="B166" s="12" t="n"/>
      <c r="C166" s="13">
        <f>IF(B166="","",IFERROR(INDEX('Projekti'!$B$8:$B$37,MATCH(B166,'Projekti'!$A$8:$A$37,0))&amp;"",""))</f>
        <v/>
      </c>
      <c r="D166" s="14" t="n"/>
      <c r="E166" s="15" t="n"/>
      <c r="F166" s="15" t="n"/>
      <c r="G166" s="16" t="n"/>
      <c r="H166" s="17">
        <f>IF(OR(E166="",F166=""),"",ROUND(MAX(0,MOD(F166-E166,1)*24-N(G166)/60),2))</f>
        <v/>
      </c>
      <c r="I166" s="18" t="n"/>
      <c r="J166" s="19">
        <f>IF(B166="","",IFERROR(INDEX('Projekti'!$C$8:$C$37,MATCH(B166,'Projekti'!$A$8:$A$37,0))+0,""))</f>
        <v/>
      </c>
      <c r="K166" s="20">
        <f>IF(OR(H166="",J166="",J166=0,I166&lt;&gt;"Da"),"",ROUND(H166*J166,2))</f>
        <v/>
      </c>
    </row>
    <row r="167" ht="19" customHeight="1">
      <c r="A167" s="11" t="n"/>
      <c r="B167" s="12" t="n"/>
      <c r="C167" s="13">
        <f>IF(B167="","",IFERROR(INDEX('Projekti'!$B$8:$B$37,MATCH(B167,'Projekti'!$A$8:$A$37,0))&amp;"",""))</f>
        <v/>
      </c>
      <c r="D167" s="14" t="n"/>
      <c r="E167" s="15" t="n"/>
      <c r="F167" s="15" t="n"/>
      <c r="G167" s="16" t="n"/>
      <c r="H167" s="17">
        <f>IF(OR(E167="",F167=""),"",ROUND(MAX(0,MOD(F167-E167,1)*24-N(G167)/60),2))</f>
        <v/>
      </c>
      <c r="I167" s="18" t="n"/>
      <c r="J167" s="19">
        <f>IF(B167="","",IFERROR(INDEX('Projekti'!$C$8:$C$37,MATCH(B167,'Projekti'!$A$8:$A$37,0))+0,""))</f>
        <v/>
      </c>
      <c r="K167" s="20">
        <f>IF(OR(H167="",J167="",J167=0,I167&lt;&gt;"Da"),"",ROUND(H167*J167,2))</f>
        <v/>
      </c>
    </row>
    <row r="168" ht="19" customHeight="1">
      <c r="A168" s="11" t="n"/>
      <c r="B168" s="12" t="n"/>
      <c r="C168" s="13">
        <f>IF(B168="","",IFERROR(INDEX('Projekti'!$B$8:$B$37,MATCH(B168,'Projekti'!$A$8:$A$37,0))&amp;"",""))</f>
        <v/>
      </c>
      <c r="D168" s="14" t="n"/>
      <c r="E168" s="15" t="n"/>
      <c r="F168" s="15" t="n"/>
      <c r="G168" s="16" t="n"/>
      <c r="H168" s="17">
        <f>IF(OR(E168="",F168=""),"",ROUND(MAX(0,MOD(F168-E168,1)*24-N(G168)/60),2))</f>
        <v/>
      </c>
      <c r="I168" s="18" t="n"/>
      <c r="J168" s="19">
        <f>IF(B168="","",IFERROR(INDEX('Projekti'!$C$8:$C$37,MATCH(B168,'Projekti'!$A$8:$A$37,0))+0,""))</f>
        <v/>
      </c>
      <c r="K168" s="20">
        <f>IF(OR(H168="",J168="",J168=0,I168&lt;&gt;"Da"),"",ROUND(H168*J168,2))</f>
        <v/>
      </c>
    </row>
    <row r="169" ht="19" customHeight="1">
      <c r="A169" s="11" t="n"/>
      <c r="B169" s="12" t="n"/>
      <c r="C169" s="13">
        <f>IF(B169="","",IFERROR(INDEX('Projekti'!$B$8:$B$37,MATCH(B169,'Projekti'!$A$8:$A$37,0))&amp;"",""))</f>
        <v/>
      </c>
      <c r="D169" s="14" t="n"/>
      <c r="E169" s="15" t="n"/>
      <c r="F169" s="15" t="n"/>
      <c r="G169" s="16" t="n"/>
      <c r="H169" s="17">
        <f>IF(OR(E169="",F169=""),"",ROUND(MAX(0,MOD(F169-E169,1)*24-N(G169)/60),2))</f>
        <v/>
      </c>
      <c r="I169" s="18" t="n"/>
      <c r="J169" s="19">
        <f>IF(B169="","",IFERROR(INDEX('Projekti'!$C$8:$C$37,MATCH(B169,'Projekti'!$A$8:$A$37,0))+0,""))</f>
        <v/>
      </c>
      <c r="K169" s="20">
        <f>IF(OR(H169="",J169="",J169=0,I169&lt;&gt;"Da"),"",ROUND(H169*J169,2))</f>
        <v/>
      </c>
    </row>
    <row r="170" ht="19" customHeight="1">
      <c r="A170" s="11" t="n"/>
      <c r="B170" s="12" t="n"/>
      <c r="C170" s="13">
        <f>IF(B170="","",IFERROR(INDEX('Projekti'!$B$8:$B$37,MATCH(B170,'Projekti'!$A$8:$A$37,0))&amp;"",""))</f>
        <v/>
      </c>
      <c r="D170" s="14" t="n"/>
      <c r="E170" s="15" t="n"/>
      <c r="F170" s="15" t="n"/>
      <c r="G170" s="16" t="n"/>
      <c r="H170" s="17">
        <f>IF(OR(E170="",F170=""),"",ROUND(MAX(0,MOD(F170-E170,1)*24-N(G170)/60),2))</f>
        <v/>
      </c>
      <c r="I170" s="18" t="n"/>
      <c r="J170" s="19">
        <f>IF(B170="","",IFERROR(INDEX('Projekti'!$C$8:$C$37,MATCH(B170,'Projekti'!$A$8:$A$37,0))+0,""))</f>
        <v/>
      </c>
      <c r="K170" s="20">
        <f>IF(OR(H170="",J170="",J170=0,I170&lt;&gt;"Da"),"",ROUND(H170*J170,2))</f>
        <v/>
      </c>
    </row>
    <row r="171" ht="19" customHeight="1">
      <c r="A171" s="11" t="n"/>
      <c r="B171" s="12" t="n"/>
      <c r="C171" s="13">
        <f>IF(B171="","",IFERROR(INDEX('Projekti'!$B$8:$B$37,MATCH(B171,'Projekti'!$A$8:$A$37,0))&amp;"",""))</f>
        <v/>
      </c>
      <c r="D171" s="14" t="n"/>
      <c r="E171" s="15" t="n"/>
      <c r="F171" s="15" t="n"/>
      <c r="G171" s="16" t="n"/>
      <c r="H171" s="17">
        <f>IF(OR(E171="",F171=""),"",ROUND(MAX(0,MOD(F171-E171,1)*24-N(G171)/60),2))</f>
        <v/>
      </c>
      <c r="I171" s="18" t="n"/>
      <c r="J171" s="19">
        <f>IF(B171="","",IFERROR(INDEX('Projekti'!$C$8:$C$37,MATCH(B171,'Projekti'!$A$8:$A$37,0))+0,""))</f>
        <v/>
      </c>
      <c r="K171" s="20">
        <f>IF(OR(H171="",J171="",J171=0,I171&lt;&gt;"Da"),"",ROUND(H171*J171,2))</f>
        <v/>
      </c>
    </row>
    <row r="172" ht="19" customHeight="1">
      <c r="A172" s="11" t="n"/>
      <c r="B172" s="12" t="n"/>
      <c r="C172" s="13">
        <f>IF(B172="","",IFERROR(INDEX('Projekti'!$B$8:$B$37,MATCH(B172,'Projekti'!$A$8:$A$37,0))&amp;"",""))</f>
        <v/>
      </c>
      <c r="D172" s="14" t="n"/>
      <c r="E172" s="15" t="n"/>
      <c r="F172" s="15" t="n"/>
      <c r="G172" s="16" t="n"/>
      <c r="H172" s="17">
        <f>IF(OR(E172="",F172=""),"",ROUND(MAX(0,MOD(F172-E172,1)*24-N(G172)/60),2))</f>
        <v/>
      </c>
      <c r="I172" s="18" t="n"/>
      <c r="J172" s="19">
        <f>IF(B172="","",IFERROR(INDEX('Projekti'!$C$8:$C$37,MATCH(B172,'Projekti'!$A$8:$A$37,0))+0,""))</f>
        <v/>
      </c>
      <c r="K172" s="20">
        <f>IF(OR(H172="",J172="",J172=0,I172&lt;&gt;"Da"),"",ROUND(H172*J172,2))</f>
        <v/>
      </c>
    </row>
    <row r="173" ht="19" customHeight="1">
      <c r="A173" s="11" t="n"/>
      <c r="B173" s="12" t="n"/>
      <c r="C173" s="13">
        <f>IF(B173="","",IFERROR(INDEX('Projekti'!$B$8:$B$37,MATCH(B173,'Projekti'!$A$8:$A$37,0))&amp;"",""))</f>
        <v/>
      </c>
      <c r="D173" s="14" t="n"/>
      <c r="E173" s="15" t="n"/>
      <c r="F173" s="15" t="n"/>
      <c r="G173" s="16" t="n"/>
      <c r="H173" s="17">
        <f>IF(OR(E173="",F173=""),"",ROUND(MAX(0,MOD(F173-E173,1)*24-N(G173)/60),2))</f>
        <v/>
      </c>
      <c r="I173" s="18" t="n"/>
      <c r="J173" s="19">
        <f>IF(B173="","",IFERROR(INDEX('Projekti'!$C$8:$C$37,MATCH(B173,'Projekti'!$A$8:$A$37,0))+0,""))</f>
        <v/>
      </c>
      <c r="K173" s="20">
        <f>IF(OR(H173="",J173="",J173=0,I173&lt;&gt;"Da"),"",ROUND(H173*J173,2))</f>
        <v/>
      </c>
    </row>
    <row r="174" ht="19" customHeight="1">
      <c r="A174" s="11" t="n"/>
      <c r="B174" s="12" t="n"/>
      <c r="C174" s="13">
        <f>IF(B174="","",IFERROR(INDEX('Projekti'!$B$8:$B$37,MATCH(B174,'Projekti'!$A$8:$A$37,0))&amp;"",""))</f>
        <v/>
      </c>
      <c r="D174" s="14" t="n"/>
      <c r="E174" s="15" t="n"/>
      <c r="F174" s="15" t="n"/>
      <c r="G174" s="16" t="n"/>
      <c r="H174" s="17">
        <f>IF(OR(E174="",F174=""),"",ROUND(MAX(0,MOD(F174-E174,1)*24-N(G174)/60),2))</f>
        <v/>
      </c>
      <c r="I174" s="18" t="n"/>
      <c r="J174" s="19">
        <f>IF(B174="","",IFERROR(INDEX('Projekti'!$C$8:$C$37,MATCH(B174,'Projekti'!$A$8:$A$37,0))+0,""))</f>
        <v/>
      </c>
      <c r="K174" s="20">
        <f>IF(OR(H174="",J174="",J174=0,I174&lt;&gt;"Da"),"",ROUND(H174*J174,2))</f>
        <v/>
      </c>
    </row>
    <row r="175" ht="19" customHeight="1">
      <c r="A175" s="11" t="n"/>
      <c r="B175" s="12" t="n"/>
      <c r="C175" s="13">
        <f>IF(B175="","",IFERROR(INDEX('Projekti'!$B$8:$B$37,MATCH(B175,'Projekti'!$A$8:$A$37,0))&amp;"",""))</f>
        <v/>
      </c>
      <c r="D175" s="14" t="n"/>
      <c r="E175" s="15" t="n"/>
      <c r="F175" s="15" t="n"/>
      <c r="G175" s="16" t="n"/>
      <c r="H175" s="17">
        <f>IF(OR(E175="",F175=""),"",ROUND(MAX(0,MOD(F175-E175,1)*24-N(G175)/60),2))</f>
        <v/>
      </c>
      <c r="I175" s="18" t="n"/>
      <c r="J175" s="19">
        <f>IF(B175="","",IFERROR(INDEX('Projekti'!$C$8:$C$37,MATCH(B175,'Projekti'!$A$8:$A$37,0))+0,""))</f>
        <v/>
      </c>
      <c r="K175" s="20">
        <f>IF(OR(H175="",J175="",J175=0,I175&lt;&gt;"Da"),"",ROUND(H175*J175,2))</f>
        <v/>
      </c>
    </row>
    <row r="176" ht="19" customHeight="1">
      <c r="A176" s="11" t="n"/>
      <c r="B176" s="12" t="n"/>
      <c r="C176" s="13">
        <f>IF(B176="","",IFERROR(INDEX('Projekti'!$B$8:$B$37,MATCH(B176,'Projekti'!$A$8:$A$37,0))&amp;"",""))</f>
        <v/>
      </c>
      <c r="D176" s="14" t="n"/>
      <c r="E176" s="15" t="n"/>
      <c r="F176" s="15" t="n"/>
      <c r="G176" s="16" t="n"/>
      <c r="H176" s="17">
        <f>IF(OR(E176="",F176=""),"",ROUND(MAX(0,MOD(F176-E176,1)*24-N(G176)/60),2))</f>
        <v/>
      </c>
      <c r="I176" s="18" t="n"/>
      <c r="J176" s="19">
        <f>IF(B176="","",IFERROR(INDEX('Projekti'!$C$8:$C$37,MATCH(B176,'Projekti'!$A$8:$A$37,0))+0,""))</f>
        <v/>
      </c>
      <c r="K176" s="20">
        <f>IF(OR(H176="",J176="",J176=0,I176&lt;&gt;"Da"),"",ROUND(H176*J176,2))</f>
        <v/>
      </c>
    </row>
    <row r="177" ht="19" customHeight="1">
      <c r="A177" s="11" t="n"/>
      <c r="B177" s="12" t="n"/>
      <c r="C177" s="13">
        <f>IF(B177="","",IFERROR(INDEX('Projekti'!$B$8:$B$37,MATCH(B177,'Projekti'!$A$8:$A$37,0))&amp;"",""))</f>
        <v/>
      </c>
      <c r="D177" s="14" t="n"/>
      <c r="E177" s="15" t="n"/>
      <c r="F177" s="15" t="n"/>
      <c r="G177" s="16" t="n"/>
      <c r="H177" s="17">
        <f>IF(OR(E177="",F177=""),"",ROUND(MAX(0,MOD(F177-E177,1)*24-N(G177)/60),2))</f>
        <v/>
      </c>
      <c r="I177" s="18" t="n"/>
      <c r="J177" s="19">
        <f>IF(B177="","",IFERROR(INDEX('Projekti'!$C$8:$C$37,MATCH(B177,'Projekti'!$A$8:$A$37,0))+0,""))</f>
        <v/>
      </c>
      <c r="K177" s="20">
        <f>IF(OR(H177="",J177="",J177=0,I177&lt;&gt;"Da"),"",ROUND(H177*J177,2))</f>
        <v/>
      </c>
    </row>
    <row r="178" ht="19" customHeight="1">
      <c r="A178" s="11" t="n"/>
      <c r="B178" s="12" t="n"/>
      <c r="C178" s="13">
        <f>IF(B178="","",IFERROR(INDEX('Projekti'!$B$8:$B$37,MATCH(B178,'Projekti'!$A$8:$A$37,0))&amp;"",""))</f>
        <v/>
      </c>
      <c r="D178" s="14" t="n"/>
      <c r="E178" s="15" t="n"/>
      <c r="F178" s="15" t="n"/>
      <c r="G178" s="16" t="n"/>
      <c r="H178" s="17">
        <f>IF(OR(E178="",F178=""),"",ROUND(MAX(0,MOD(F178-E178,1)*24-N(G178)/60),2))</f>
        <v/>
      </c>
      <c r="I178" s="18" t="n"/>
      <c r="J178" s="19">
        <f>IF(B178="","",IFERROR(INDEX('Projekti'!$C$8:$C$37,MATCH(B178,'Projekti'!$A$8:$A$37,0))+0,""))</f>
        <v/>
      </c>
      <c r="K178" s="20">
        <f>IF(OR(H178="",J178="",J178=0,I178&lt;&gt;"Da"),"",ROUND(H178*J178,2))</f>
        <v/>
      </c>
    </row>
    <row r="179" ht="19" customHeight="1">
      <c r="A179" s="11" t="n"/>
      <c r="B179" s="12" t="n"/>
      <c r="C179" s="13">
        <f>IF(B179="","",IFERROR(INDEX('Projekti'!$B$8:$B$37,MATCH(B179,'Projekti'!$A$8:$A$37,0))&amp;"",""))</f>
        <v/>
      </c>
      <c r="D179" s="14" t="n"/>
      <c r="E179" s="15" t="n"/>
      <c r="F179" s="15" t="n"/>
      <c r="G179" s="16" t="n"/>
      <c r="H179" s="17">
        <f>IF(OR(E179="",F179=""),"",ROUND(MAX(0,MOD(F179-E179,1)*24-N(G179)/60),2))</f>
        <v/>
      </c>
      <c r="I179" s="18" t="n"/>
      <c r="J179" s="19">
        <f>IF(B179="","",IFERROR(INDEX('Projekti'!$C$8:$C$37,MATCH(B179,'Projekti'!$A$8:$A$37,0))+0,""))</f>
        <v/>
      </c>
      <c r="K179" s="20">
        <f>IF(OR(H179="",J179="",J179=0,I179&lt;&gt;"Da"),"",ROUND(H179*J179,2))</f>
        <v/>
      </c>
    </row>
    <row r="180" ht="19" customHeight="1">
      <c r="A180" s="11" t="n"/>
      <c r="B180" s="12" t="n"/>
      <c r="C180" s="13">
        <f>IF(B180="","",IFERROR(INDEX('Projekti'!$B$8:$B$37,MATCH(B180,'Projekti'!$A$8:$A$37,0))&amp;"",""))</f>
        <v/>
      </c>
      <c r="D180" s="14" t="n"/>
      <c r="E180" s="15" t="n"/>
      <c r="F180" s="15" t="n"/>
      <c r="G180" s="16" t="n"/>
      <c r="H180" s="17">
        <f>IF(OR(E180="",F180=""),"",ROUND(MAX(0,MOD(F180-E180,1)*24-N(G180)/60),2))</f>
        <v/>
      </c>
      <c r="I180" s="18" t="n"/>
      <c r="J180" s="19">
        <f>IF(B180="","",IFERROR(INDEX('Projekti'!$C$8:$C$37,MATCH(B180,'Projekti'!$A$8:$A$37,0))+0,""))</f>
        <v/>
      </c>
      <c r="K180" s="20">
        <f>IF(OR(H180="",J180="",J180=0,I180&lt;&gt;"Da"),"",ROUND(H180*J180,2))</f>
        <v/>
      </c>
    </row>
    <row r="181" ht="19" customHeight="1">
      <c r="A181" s="11" t="n"/>
      <c r="B181" s="12" t="n"/>
      <c r="C181" s="13">
        <f>IF(B181="","",IFERROR(INDEX('Projekti'!$B$8:$B$37,MATCH(B181,'Projekti'!$A$8:$A$37,0))&amp;"",""))</f>
        <v/>
      </c>
      <c r="D181" s="14" t="n"/>
      <c r="E181" s="15" t="n"/>
      <c r="F181" s="15" t="n"/>
      <c r="G181" s="16" t="n"/>
      <c r="H181" s="17">
        <f>IF(OR(E181="",F181=""),"",ROUND(MAX(0,MOD(F181-E181,1)*24-N(G181)/60),2))</f>
        <v/>
      </c>
      <c r="I181" s="18" t="n"/>
      <c r="J181" s="19">
        <f>IF(B181="","",IFERROR(INDEX('Projekti'!$C$8:$C$37,MATCH(B181,'Projekti'!$A$8:$A$37,0))+0,""))</f>
        <v/>
      </c>
      <c r="K181" s="20">
        <f>IF(OR(H181="",J181="",J181=0,I181&lt;&gt;"Da"),"",ROUND(H181*J181,2))</f>
        <v/>
      </c>
    </row>
    <row r="182" ht="19" customHeight="1">
      <c r="A182" s="11" t="n"/>
      <c r="B182" s="12" t="n"/>
      <c r="C182" s="13">
        <f>IF(B182="","",IFERROR(INDEX('Projekti'!$B$8:$B$37,MATCH(B182,'Projekti'!$A$8:$A$37,0))&amp;"",""))</f>
        <v/>
      </c>
      <c r="D182" s="14" t="n"/>
      <c r="E182" s="15" t="n"/>
      <c r="F182" s="15" t="n"/>
      <c r="G182" s="16" t="n"/>
      <c r="H182" s="17">
        <f>IF(OR(E182="",F182=""),"",ROUND(MAX(0,MOD(F182-E182,1)*24-N(G182)/60),2))</f>
        <v/>
      </c>
      <c r="I182" s="18" t="n"/>
      <c r="J182" s="19">
        <f>IF(B182="","",IFERROR(INDEX('Projekti'!$C$8:$C$37,MATCH(B182,'Projekti'!$A$8:$A$37,0))+0,""))</f>
        <v/>
      </c>
      <c r="K182" s="20">
        <f>IF(OR(H182="",J182="",J182=0,I182&lt;&gt;"Da"),"",ROUND(H182*J182,2))</f>
        <v/>
      </c>
    </row>
    <row r="183" ht="19" customHeight="1">
      <c r="A183" s="11" t="n"/>
      <c r="B183" s="12" t="n"/>
      <c r="C183" s="13">
        <f>IF(B183="","",IFERROR(INDEX('Projekti'!$B$8:$B$37,MATCH(B183,'Projekti'!$A$8:$A$37,0))&amp;"",""))</f>
        <v/>
      </c>
      <c r="D183" s="14" t="n"/>
      <c r="E183" s="15" t="n"/>
      <c r="F183" s="15" t="n"/>
      <c r="G183" s="16" t="n"/>
      <c r="H183" s="17">
        <f>IF(OR(E183="",F183=""),"",ROUND(MAX(0,MOD(F183-E183,1)*24-N(G183)/60),2))</f>
        <v/>
      </c>
      <c r="I183" s="18" t="n"/>
      <c r="J183" s="19">
        <f>IF(B183="","",IFERROR(INDEX('Projekti'!$C$8:$C$37,MATCH(B183,'Projekti'!$A$8:$A$37,0))+0,""))</f>
        <v/>
      </c>
      <c r="K183" s="20">
        <f>IF(OR(H183="",J183="",J183=0,I183&lt;&gt;"Da"),"",ROUND(H183*J183,2))</f>
        <v/>
      </c>
    </row>
    <row r="184" ht="19" customHeight="1">
      <c r="A184" s="11" t="n"/>
      <c r="B184" s="12" t="n"/>
      <c r="C184" s="13">
        <f>IF(B184="","",IFERROR(INDEX('Projekti'!$B$8:$B$37,MATCH(B184,'Projekti'!$A$8:$A$37,0))&amp;"",""))</f>
        <v/>
      </c>
      <c r="D184" s="14" t="n"/>
      <c r="E184" s="15" t="n"/>
      <c r="F184" s="15" t="n"/>
      <c r="G184" s="16" t="n"/>
      <c r="H184" s="17">
        <f>IF(OR(E184="",F184=""),"",ROUND(MAX(0,MOD(F184-E184,1)*24-N(G184)/60),2))</f>
        <v/>
      </c>
      <c r="I184" s="18" t="n"/>
      <c r="J184" s="19">
        <f>IF(B184="","",IFERROR(INDEX('Projekti'!$C$8:$C$37,MATCH(B184,'Projekti'!$A$8:$A$37,0))+0,""))</f>
        <v/>
      </c>
      <c r="K184" s="20">
        <f>IF(OR(H184="",J184="",J184=0,I184&lt;&gt;"Da"),"",ROUND(H184*J184,2))</f>
        <v/>
      </c>
    </row>
    <row r="185" ht="19" customHeight="1">
      <c r="A185" s="11" t="n"/>
      <c r="B185" s="12" t="n"/>
      <c r="C185" s="13">
        <f>IF(B185="","",IFERROR(INDEX('Projekti'!$B$8:$B$37,MATCH(B185,'Projekti'!$A$8:$A$37,0))&amp;"",""))</f>
        <v/>
      </c>
      <c r="D185" s="14" t="n"/>
      <c r="E185" s="15" t="n"/>
      <c r="F185" s="15" t="n"/>
      <c r="G185" s="16" t="n"/>
      <c r="H185" s="17">
        <f>IF(OR(E185="",F185=""),"",ROUND(MAX(0,MOD(F185-E185,1)*24-N(G185)/60),2))</f>
        <v/>
      </c>
      <c r="I185" s="18" t="n"/>
      <c r="J185" s="19">
        <f>IF(B185="","",IFERROR(INDEX('Projekti'!$C$8:$C$37,MATCH(B185,'Projekti'!$A$8:$A$37,0))+0,""))</f>
        <v/>
      </c>
      <c r="K185" s="20">
        <f>IF(OR(H185="",J185="",J185=0,I185&lt;&gt;"Da"),"",ROUND(H185*J185,2))</f>
        <v/>
      </c>
    </row>
    <row r="186" ht="19" customHeight="1">
      <c r="A186" s="11" t="n"/>
      <c r="B186" s="12" t="n"/>
      <c r="C186" s="13">
        <f>IF(B186="","",IFERROR(INDEX('Projekti'!$B$8:$B$37,MATCH(B186,'Projekti'!$A$8:$A$37,0))&amp;"",""))</f>
        <v/>
      </c>
      <c r="D186" s="14" t="n"/>
      <c r="E186" s="15" t="n"/>
      <c r="F186" s="15" t="n"/>
      <c r="G186" s="16" t="n"/>
      <c r="H186" s="17">
        <f>IF(OR(E186="",F186=""),"",ROUND(MAX(0,MOD(F186-E186,1)*24-N(G186)/60),2))</f>
        <v/>
      </c>
      <c r="I186" s="18" t="n"/>
      <c r="J186" s="19">
        <f>IF(B186="","",IFERROR(INDEX('Projekti'!$C$8:$C$37,MATCH(B186,'Projekti'!$A$8:$A$37,0))+0,""))</f>
        <v/>
      </c>
      <c r="K186" s="20">
        <f>IF(OR(H186="",J186="",J186=0,I186&lt;&gt;"Da"),"",ROUND(H186*J186,2))</f>
        <v/>
      </c>
    </row>
    <row r="187" ht="19" customHeight="1">
      <c r="A187" s="11" t="n"/>
      <c r="B187" s="12" t="n"/>
      <c r="C187" s="13">
        <f>IF(B187="","",IFERROR(INDEX('Projekti'!$B$8:$B$37,MATCH(B187,'Projekti'!$A$8:$A$37,0))&amp;"",""))</f>
        <v/>
      </c>
      <c r="D187" s="14" t="n"/>
      <c r="E187" s="15" t="n"/>
      <c r="F187" s="15" t="n"/>
      <c r="G187" s="16" t="n"/>
      <c r="H187" s="17">
        <f>IF(OR(E187="",F187=""),"",ROUND(MAX(0,MOD(F187-E187,1)*24-N(G187)/60),2))</f>
        <v/>
      </c>
      <c r="I187" s="18" t="n"/>
      <c r="J187" s="19">
        <f>IF(B187="","",IFERROR(INDEX('Projekti'!$C$8:$C$37,MATCH(B187,'Projekti'!$A$8:$A$37,0))+0,""))</f>
        <v/>
      </c>
      <c r="K187" s="20">
        <f>IF(OR(H187="",J187="",J187=0,I187&lt;&gt;"Da"),"",ROUND(H187*J187,2))</f>
        <v/>
      </c>
    </row>
    <row r="188" ht="19" customHeight="1">
      <c r="A188" s="11" t="n"/>
      <c r="B188" s="12" t="n"/>
      <c r="C188" s="13">
        <f>IF(B188="","",IFERROR(INDEX('Projekti'!$B$8:$B$37,MATCH(B188,'Projekti'!$A$8:$A$37,0))&amp;"",""))</f>
        <v/>
      </c>
      <c r="D188" s="14" t="n"/>
      <c r="E188" s="15" t="n"/>
      <c r="F188" s="15" t="n"/>
      <c r="G188" s="16" t="n"/>
      <c r="H188" s="17">
        <f>IF(OR(E188="",F188=""),"",ROUND(MAX(0,MOD(F188-E188,1)*24-N(G188)/60),2))</f>
        <v/>
      </c>
      <c r="I188" s="18" t="n"/>
      <c r="J188" s="19">
        <f>IF(B188="","",IFERROR(INDEX('Projekti'!$C$8:$C$37,MATCH(B188,'Projekti'!$A$8:$A$37,0))+0,""))</f>
        <v/>
      </c>
      <c r="K188" s="20">
        <f>IF(OR(H188="",J188="",J188=0,I188&lt;&gt;"Da"),"",ROUND(H188*J188,2))</f>
        <v/>
      </c>
    </row>
    <row r="189" ht="19" customHeight="1">
      <c r="A189" s="11" t="n"/>
      <c r="B189" s="12" t="n"/>
      <c r="C189" s="13">
        <f>IF(B189="","",IFERROR(INDEX('Projekti'!$B$8:$B$37,MATCH(B189,'Projekti'!$A$8:$A$37,0))&amp;"",""))</f>
        <v/>
      </c>
      <c r="D189" s="14" t="n"/>
      <c r="E189" s="15" t="n"/>
      <c r="F189" s="15" t="n"/>
      <c r="G189" s="16" t="n"/>
      <c r="H189" s="17">
        <f>IF(OR(E189="",F189=""),"",ROUND(MAX(0,MOD(F189-E189,1)*24-N(G189)/60),2))</f>
        <v/>
      </c>
      <c r="I189" s="18" t="n"/>
      <c r="J189" s="19">
        <f>IF(B189="","",IFERROR(INDEX('Projekti'!$C$8:$C$37,MATCH(B189,'Projekti'!$A$8:$A$37,0))+0,""))</f>
        <v/>
      </c>
      <c r="K189" s="20">
        <f>IF(OR(H189="",J189="",J189=0,I189&lt;&gt;"Da"),"",ROUND(H189*J189,2))</f>
        <v/>
      </c>
    </row>
    <row r="190" ht="19" customHeight="1">
      <c r="A190" s="11" t="n"/>
      <c r="B190" s="12" t="n"/>
      <c r="C190" s="13">
        <f>IF(B190="","",IFERROR(INDEX('Projekti'!$B$8:$B$37,MATCH(B190,'Projekti'!$A$8:$A$37,0))&amp;"",""))</f>
        <v/>
      </c>
      <c r="D190" s="14" t="n"/>
      <c r="E190" s="15" t="n"/>
      <c r="F190" s="15" t="n"/>
      <c r="G190" s="16" t="n"/>
      <c r="H190" s="17">
        <f>IF(OR(E190="",F190=""),"",ROUND(MAX(0,MOD(F190-E190,1)*24-N(G190)/60),2))</f>
        <v/>
      </c>
      <c r="I190" s="18" t="n"/>
      <c r="J190" s="19">
        <f>IF(B190="","",IFERROR(INDEX('Projekti'!$C$8:$C$37,MATCH(B190,'Projekti'!$A$8:$A$37,0))+0,""))</f>
        <v/>
      </c>
      <c r="K190" s="20">
        <f>IF(OR(H190="",J190="",J190=0,I190&lt;&gt;"Da"),"",ROUND(H190*J190,2))</f>
        <v/>
      </c>
    </row>
    <row r="191" ht="19" customHeight="1">
      <c r="A191" s="11" t="n"/>
      <c r="B191" s="12" t="n"/>
      <c r="C191" s="13">
        <f>IF(B191="","",IFERROR(INDEX('Projekti'!$B$8:$B$37,MATCH(B191,'Projekti'!$A$8:$A$37,0))&amp;"",""))</f>
        <v/>
      </c>
      <c r="D191" s="14" t="n"/>
      <c r="E191" s="15" t="n"/>
      <c r="F191" s="15" t="n"/>
      <c r="G191" s="16" t="n"/>
      <c r="H191" s="17">
        <f>IF(OR(E191="",F191=""),"",ROUND(MAX(0,MOD(F191-E191,1)*24-N(G191)/60),2))</f>
        <v/>
      </c>
      <c r="I191" s="18" t="n"/>
      <c r="J191" s="19">
        <f>IF(B191="","",IFERROR(INDEX('Projekti'!$C$8:$C$37,MATCH(B191,'Projekti'!$A$8:$A$37,0))+0,""))</f>
        <v/>
      </c>
      <c r="K191" s="20">
        <f>IF(OR(H191="",J191="",J191=0,I191&lt;&gt;"Da"),"",ROUND(H191*J191,2))</f>
        <v/>
      </c>
    </row>
    <row r="192" ht="19" customHeight="1">
      <c r="A192" s="11" t="n"/>
      <c r="B192" s="12" t="n"/>
      <c r="C192" s="13">
        <f>IF(B192="","",IFERROR(INDEX('Projekti'!$B$8:$B$37,MATCH(B192,'Projekti'!$A$8:$A$37,0))&amp;"",""))</f>
        <v/>
      </c>
      <c r="D192" s="14" t="n"/>
      <c r="E192" s="15" t="n"/>
      <c r="F192" s="15" t="n"/>
      <c r="G192" s="16" t="n"/>
      <c r="H192" s="17">
        <f>IF(OR(E192="",F192=""),"",ROUND(MAX(0,MOD(F192-E192,1)*24-N(G192)/60),2))</f>
        <v/>
      </c>
      <c r="I192" s="18" t="n"/>
      <c r="J192" s="19">
        <f>IF(B192="","",IFERROR(INDEX('Projekti'!$C$8:$C$37,MATCH(B192,'Projekti'!$A$8:$A$37,0))+0,""))</f>
        <v/>
      </c>
      <c r="K192" s="20">
        <f>IF(OR(H192="",J192="",J192=0,I192&lt;&gt;"Da"),"",ROUND(H192*J192,2))</f>
        <v/>
      </c>
    </row>
    <row r="193" ht="19" customHeight="1">
      <c r="A193" s="11" t="n"/>
      <c r="B193" s="12" t="n"/>
      <c r="C193" s="13">
        <f>IF(B193="","",IFERROR(INDEX('Projekti'!$B$8:$B$37,MATCH(B193,'Projekti'!$A$8:$A$37,0))&amp;"",""))</f>
        <v/>
      </c>
      <c r="D193" s="14" t="n"/>
      <c r="E193" s="15" t="n"/>
      <c r="F193" s="15" t="n"/>
      <c r="G193" s="16" t="n"/>
      <c r="H193" s="17">
        <f>IF(OR(E193="",F193=""),"",ROUND(MAX(0,MOD(F193-E193,1)*24-N(G193)/60),2))</f>
        <v/>
      </c>
      <c r="I193" s="18" t="n"/>
      <c r="J193" s="19">
        <f>IF(B193="","",IFERROR(INDEX('Projekti'!$C$8:$C$37,MATCH(B193,'Projekti'!$A$8:$A$37,0))+0,""))</f>
        <v/>
      </c>
      <c r="K193" s="20">
        <f>IF(OR(H193="",J193="",J193=0,I193&lt;&gt;"Da"),"",ROUND(H193*J193,2))</f>
        <v/>
      </c>
    </row>
    <row r="194" ht="19" customHeight="1">
      <c r="A194" s="11" t="n"/>
      <c r="B194" s="12" t="n"/>
      <c r="C194" s="13">
        <f>IF(B194="","",IFERROR(INDEX('Projekti'!$B$8:$B$37,MATCH(B194,'Projekti'!$A$8:$A$37,0))&amp;"",""))</f>
        <v/>
      </c>
      <c r="D194" s="14" t="n"/>
      <c r="E194" s="15" t="n"/>
      <c r="F194" s="15" t="n"/>
      <c r="G194" s="16" t="n"/>
      <c r="H194" s="17">
        <f>IF(OR(E194="",F194=""),"",ROUND(MAX(0,MOD(F194-E194,1)*24-N(G194)/60),2))</f>
        <v/>
      </c>
      <c r="I194" s="18" t="n"/>
      <c r="J194" s="19">
        <f>IF(B194="","",IFERROR(INDEX('Projekti'!$C$8:$C$37,MATCH(B194,'Projekti'!$A$8:$A$37,0))+0,""))</f>
        <v/>
      </c>
      <c r="K194" s="20">
        <f>IF(OR(H194="",J194="",J194=0,I194&lt;&gt;"Da"),"",ROUND(H194*J194,2))</f>
        <v/>
      </c>
    </row>
    <row r="195" ht="19" customHeight="1">
      <c r="A195" s="11" t="n"/>
      <c r="B195" s="12" t="n"/>
      <c r="C195" s="13">
        <f>IF(B195="","",IFERROR(INDEX('Projekti'!$B$8:$B$37,MATCH(B195,'Projekti'!$A$8:$A$37,0))&amp;"",""))</f>
        <v/>
      </c>
      <c r="D195" s="14" t="n"/>
      <c r="E195" s="15" t="n"/>
      <c r="F195" s="15" t="n"/>
      <c r="G195" s="16" t="n"/>
      <c r="H195" s="17">
        <f>IF(OR(E195="",F195=""),"",ROUND(MAX(0,MOD(F195-E195,1)*24-N(G195)/60),2))</f>
        <v/>
      </c>
      <c r="I195" s="18" t="n"/>
      <c r="J195" s="19">
        <f>IF(B195="","",IFERROR(INDEX('Projekti'!$C$8:$C$37,MATCH(B195,'Projekti'!$A$8:$A$37,0))+0,""))</f>
        <v/>
      </c>
      <c r="K195" s="20">
        <f>IF(OR(H195="",J195="",J195=0,I195&lt;&gt;"Da"),"",ROUND(H195*J195,2))</f>
        <v/>
      </c>
    </row>
    <row r="196" ht="19" customHeight="1">
      <c r="A196" s="11" t="n"/>
      <c r="B196" s="12" t="n"/>
      <c r="C196" s="13">
        <f>IF(B196="","",IFERROR(INDEX('Projekti'!$B$8:$B$37,MATCH(B196,'Projekti'!$A$8:$A$37,0))&amp;"",""))</f>
        <v/>
      </c>
      <c r="D196" s="14" t="n"/>
      <c r="E196" s="15" t="n"/>
      <c r="F196" s="15" t="n"/>
      <c r="G196" s="16" t="n"/>
      <c r="H196" s="17">
        <f>IF(OR(E196="",F196=""),"",ROUND(MAX(0,MOD(F196-E196,1)*24-N(G196)/60),2))</f>
        <v/>
      </c>
      <c r="I196" s="18" t="n"/>
      <c r="J196" s="19">
        <f>IF(B196="","",IFERROR(INDEX('Projekti'!$C$8:$C$37,MATCH(B196,'Projekti'!$A$8:$A$37,0))+0,""))</f>
        <v/>
      </c>
      <c r="K196" s="20">
        <f>IF(OR(H196="",J196="",J196=0,I196&lt;&gt;"Da"),"",ROUND(H196*J196,2))</f>
        <v/>
      </c>
    </row>
    <row r="197" ht="19" customHeight="1">
      <c r="A197" s="11" t="n"/>
      <c r="B197" s="12" t="n"/>
      <c r="C197" s="13">
        <f>IF(B197="","",IFERROR(INDEX('Projekti'!$B$8:$B$37,MATCH(B197,'Projekti'!$A$8:$A$37,0))&amp;"",""))</f>
        <v/>
      </c>
      <c r="D197" s="14" t="n"/>
      <c r="E197" s="15" t="n"/>
      <c r="F197" s="15" t="n"/>
      <c r="G197" s="16" t="n"/>
      <c r="H197" s="17">
        <f>IF(OR(E197="",F197=""),"",ROUND(MAX(0,MOD(F197-E197,1)*24-N(G197)/60),2))</f>
        <v/>
      </c>
      <c r="I197" s="18" t="n"/>
      <c r="J197" s="19">
        <f>IF(B197="","",IFERROR(INDEX('Projekti'!$C$8:$C$37,MATCH(B197,'Projekti'!$A$8:$A$37,0))+0,""))</f>
        <v/>
      </c>
      <c r="K197" s="20">
        <f>IF(OR(H197="",J197="",J197=0,I197&lt;&gt;"Da"),"",ROUND(H197*J197,2))</f>
        <v/>
      </c>
    </row>
    <row r="198" ht="19" customHeight="1">
      <c r="A198" s="11" t="n"/>
      <c r="B198" s="12" t="n"/>
      <c r="C198" s="13">
        <f>IF(B198="","",IFERROR(INDEX('Projekti'!$B$8:$B$37,MATCH(B198,'Projekti'!$A$8:$A$37,0))&amp;"",""))</f>
        <v/>
      </c>
      <c r="D198" s="14" t="n"/>
      <c r="E198" s="15" t="n"/>
      <c r="F198" s="15" t="n"/>
      <c r="G198" s="16" t="n"/>
      <c r="H198" s="17">
        <f>IF(OR(E198="",F198=""),"",ROUND(MAX(0,MOD(F198-E198,1)*24-N(G198)/60),2))</f>
        <v/>
      </c>
      <c r="I198" s="18" t="n"/>
      <c r="J198" s="19">
        <f>IF(B198="","",IFERROR(INDEX('Projekti'!$C$8:$C$37,MATCH(B198,'Projekti'!$A$8:$A$37,0))+0,""))</f>
        <v/>
      </c>
      <c r="K198" s="20">
        <f>IF(OR(H198="",J198="",J198=0,I198&lt;&gt;"Da"),"",ROUND(H198*J198,2))</f>
        <v/>
      </c>
    </row>
    <row r="199" ht="19" customHeight="1">
      <c r="A199" s="11" t="n"/>
      <c r="B199" s="12" t="n"/>
      <c r="C199" s="13">
        <f>IF(B199="","",IFERROR(INDEX('Projekti'!$B$8:$B$37,MATCH(B199,'Projekti'!$A$8:$A$37,0))&amp;"",""))</f>
        <v/>
      </c>
      <c r="D199" s="14" t="n"/>
      <c r="E199" s="15" t="n"/>
      <c r="F199" s="15" t="n"/>
      <c r="G199" s="16" t="n"/>
      <c r="H199" s="17">
        <f>IF(OR(E199="",F199=""),"",ROUND(MAX(0,MOD(F199-E199,1)*24-N(G199)/60),2))</f>
        <v/>
      </c>
      <c r="I199" s="18" t="n"/>
      <c r="J199" s="19">
        <f>IF(B199="","",IFERROR(INDEX('Projekti'!$C$8:$C$37,MATCH(B199,'Projekti'!$A$8:$A$37,0))+0,""))</f>
        <v/>
      </c>
      <c r="K199" s="20">
        <f>IF(OR(H199="",J199="",J199=0,I199&lt;&gt;"Da"),"",ROUND(H199*J199,2))</f>
        <v/>
      </c>
    </row>
    <row r="200" ht="19" customHeight="1">
      <c r="A200" s="11" t="n"/>
      <c r="B200" s="12" t="n"/>
      <c r="C200" s="13">
        <f>IF(B200="","",IFERROR(INDEX('Projekti'!$B$8:$B$37,MATCH(B200,'Projekti'!$A$8:$A$37,0))&amp;"",""))</f>
        <v/>
      </c>
      <c r="D200" s="14" t="n"/>
      <c r="E200" s="15" t="n"/>
      <c r="F200" s="15" t="n"/>
      <c r="G200" s="16" t="n"/>
      <c r="H200" s="17">
        <f>IF(OR(E200="",F200=""),"",ROUND(MAX(0,MOD(F200-E200,1)*24-N(G200)/60),2))</f>
        <v/>
      </c>
      <c r="I200" s="18" t="n"/>
      <c r="J200" s="19">
        <f>IF(B200="","",IFERROR(INDEX('Projekti'!$C$8:$C$37,MATCH(B200,'Projekti'!$A$8:$A$37,0))+0,""))</f>
        <v/>
      </c>
      <c r="K200" s="20">
        <f>IF(OR(H200="",J200="",J200=0,I200&lt;&gt;"Da"),"",ROUND(H200*J200,2))</f>
        <v/>
      </c>
    </row>
    <row r="201" ht="19" customHeight="1">
      <c r="A201" s="11" t="n"/>
      <c r="B201" s="12" t="n"/>
      <c r="C201" s="13">
        <f>IF(B201="","",IFERROR(INDEX('Projekti'!$B$8:$B$37,MATCH(B201,'Projekti'!$A$8:$A$37,0))&amp;"",""))</f>
        <v/>
      </c>
      <c r="D201" s="14" t="n"/>
      <c r="E201" s="15" t="n"/>
      <c r="F201" s="15" t="n"/>
      <c r="G201" s="16" t="n"/>
      <c r="H201" s="17">
        <f>IF(OR(E201="",F201=""),"",ROUND(MAX(0,MOD(F201-E201,1)*24-N(G201)/60),2))</f>
        <v/>
      </c>
      <c r="I201" s="18" t="n"/>
      <c r="J201" s="19">
        <f>IF(B201="","",IFERROR(INDEX('Projekti'!$C$8:$C$37,MATCH(B201,'Projekti'!$A$8:$A$37,0))+0,""))</f>
        <v/>
      </c>
      <c r="K201" s="20">
        <f>IF(OR(H201="",J201="",J201=0,I201&lt;&gt;"Da"),"",ROUND(H201*J201,2))</f>
        <v/>
      </c>
    </row>
    <row r="202" ht="19" customHeight="1">
      <c r="A202" s="11" t="n"/>
      <c r="B202" s="12" t="n"/>
      <c r="C202" s="13">
        <f>IF(B202="","",IFERROR(INDEX('Projekti'!$B$8:$B$37,MATCH(B202,'Projekti'!$A$8:$A$37,0))&amp;"",""))</f>
        <v/>
      </c>
      <c r="D202" s="14" t="n"/>
      <c r="E202" s="15" t="n"/>
      <c r="F202" s="15" t="n"/>
      <c r="G202" s="16" t="n"/>
      <c r="H202" s="17">
        <f>IF(OR(E202="",F202=""),"",ROUND(MAX(0,MOD(F202-E202,1)*24-N(G202)/60),2))</f>
        <v/>
      </c>
      <c r="I202" s="18" t="n"/>
      <c r="J202" s="19">
        <f>IF(B202="","",IFERROR(INDEX('Projekti'!$C$8:$C$37,MATCH(B202,'Projekti'!$A$8:$A$37,0))+0,""))</f>
        <v/>
      </c>
      <c r="K202" s="20">
        <f>IF(OR(H202="",J202="",J202=0,I202&lt;&gt;"Da"),"",ROUND(H202*J202,2))</f>
        <v/>
      </c>
    </row>
    <row r="203" ht="19" customHeight="1">
      <c r="A203" s="11" t="n"/>
      <c r="B203" s="12" t="n"/>
      <c r="C203" s="13">
        <f>IF(B203="","",IFERROR(INDEX('Projekti'!$B$8:$B$37,MATCH(B203,'Projekti'!$A$8:$A$37,0))&amp;"",""))</f>
        <v/>
      </c>
      <c r="D203" s="14" t="n"/>
      <c r="E203" s="15" t="n"/>
      <c r="F203" s="15" t="n"/>
      <c r="G203" s="16" t="n"/>
      <c r="H203" s="17">
        <f>IF(OR(E203="",F203=""),"",ROUND(MAX(0,MOD(F203-E203,1)*24-N(G203)/60),2))</f>
        <v/>
      </c>
      <c r="I203" s="18" t="n"/>
      <c r="J203" s="19">
        <f>IF(B203="","",IFERROR(INDEX('Projekti'!$C$8:$C$37,MATCH(B203,'Projekti'!$A$8:$A$37,0))+0,""))</f>
        <v/>
      </c>
      <c r="K203" s="20">
        <f>IF(OR(H203="",J203="",J203=0,I203&lt;&gt;"Da"),"",ROUND(H203*J203,2))</f>
        <v/>
      </c>
    </row>
    <row r="204" ht="19" customHeight="1">
      <c r="A204" s="11" t="n"/>
      <c r="B204" s="12" t="n"/>
      <c r="C204" s="13">
        <f>IF(B204="","",IFERROR(INDEX('Projekti'!$B$8:$B$37,MATCH(B204,'Projekti'!$A$8:$A$37,0))&amp;"",""))</f>
        <v/>
      </c>
      <c r="D204" s="14" t="n"/>
      <c r="E204" s="15" t="n"/>
      <c r="F204" s="15" t="n"/>
      <c r="G204" s="16" t="n"/>
      <c r="H204" s="17">
        <f>IF(OR(E204="",F204=""),"",ROUND(MAX(0,MOD(F204-E204,1)*24-N(G204)/60),2))</f>
        <v/>
      </c>
      <c r="I204" s="18" t="n"/>
      <c r="J204" s="19">
        <f>IF(B204="","",IFERROR(INDEX('Projekti'!$C$8:$C$37,MATCH(B204,'Projekti'!$A$8:$A$37,0))+0,""))</f>
        <v/>
      </c>
      <c r="K204" s="20">
        <f>IF(OR(H204="",J204="",J204=0,I204&lt;&gt;"Da"),"",ROUND(H204*J204,2))</f>
        <v/>
      </c>
    </row>
    <row r="205" ht="19" customHeight="1">
      <c r="A205" s="11" t="n"/>
      <c r="B205" s="12" t="n"/>
      <c r="C205" s="13">
        <f>IF(B205="","",IFERROR(INDEX('Projekti'!$B$8:$B$37,MATCH(B205,'Projekti'!$A$8:$A$37,0))&amp;"",""))</f>
        <v/>
      </c>
      <c r="D205" s="14" t="n"/>
      <c r="E205" s="15" t="n"/>
      <c r="F205" s="15" t="n"/>
      <c r="G205" s="16" t="n"/>
      <c r="H205" s="17">
        <f>IF(OR(E205="",F205=""),"",ROUND(MAX(0,MOD(F205-E205,1)*24-N(G205)/60),2))</f>
        <v/>
      </c>
      <c r="I205" s="18" t="n"/>
      <c r="J205" s="19">
        <f>IF(B205="","",IFERROR(INDEX('Projekti'!$C$8:$C$37,MATCH(B205,'Projekti'!$A$8:$A$37,0))+0,""))</f>
        <v/>
      </c>
      <c r="K205" s="20">
        <f>IF(OR(H205="",J205="",J205=0,I205&lt;&gt;"Da"),"",ROUND(H205*J205,2))</f>
        <v/>
      </c>
    </row>
    <row r="206" ht="19" customHeight="1">
      <c r="A206" s="11" t="n"/>
      <c r="B206" s="12" t="n"/>
      <c r="C206" s="13">
        <f>IF(B206="","",IFERROR(INDEX('Projekti'!$B$8:$B$37,MATCH(B206,'Projekti'!$A$8:$A$37,0))&amp;"",""))</f>
        <v/>
      </c>
      <c r="D206" s="14" t="n"/>
      <c r="E206" s="15" t="n"/>
      <c r="F206" s="15" t="n"/>
      <c r="G206" s="16" t="n"/>
      <c r="H206" s="17">
        <f>IF(OR(E206="",F206=""),"",ROUND(MAX(0,MOD(F206-E206,1)*24-N(G206)/60),2))</f>
        <v/>
      </c>
      <c r="I206" s="18" t="n"/>
      <c r="J206" s="19">
        <f>IF(B206="","",IFERROR(INDEX('Projekti'!$C$8:$C$37,MATCH(B206,'Projekti'!$A$8:$A$37,0))+0,""))</f>
        <v/>
      </c>
      <c r="K206" s="20">
        <f>IF(OR(H206="",J206="",J206=0,I206&lt;&gt;"Da"),"",ROUND(H206*J206,2))</f>
        <v/>
      </c>
    </row>
    <row r="207" ht="19" customHeight="1">
      <c r="A207" s="11" t="n"/>
      <c r="B207" s="12" t="n"/>
      <c r="C207" s="13">
        <f>IF(B207="","",IFERROR(INDEX('Projekti'!$B$8:$B$37,MATCH(B207,'Projekti'!$A$8:$A$37,0))&amp;"",""))</f>
        <v/>
      </c>
      <c r="D207" s="14" t="n"/>
      <c r="E207" s="15" t="n"/>
      <c r="F207" s="15" t="n"/>
      <c r="G207" s="16" t="n"/>
      <c r="H207" s="17">
        <f>IF(OR(E207="",F207=""),"",ROUND(MAX(0,MOD(F207-E207,1)*24-N(G207)/60),2))</f>
        <v/>
      </c>
      <c r="I207" s="18" t="n"/>
      <c r="J207" s="19">
        <f>IF(B207="","",IFERROR(INDEX('Projekti'!$C$8:$C$37,MATCH(B207,'Projekti'!$A$8:$A$37,0))+0,""))</f>
        <v/>
      </c>
      <c r="K207" s="20">
        <f>IF(OR(H207="",J207="",J207=0,I207&lt;&gt;"Da"),"",ROUND(H207*J207,2))</f>
        <v/>
      </c>
    </row>
    <row r="208" ht="19" customHeight="1">
      <c r="A208" s="11" t="n"/>
      <c r="B208" s="12" t="n"/>
      <c r="C208" s="13">
        <f>IF(B208="","",IFERROR(INDEX('Projekti'!$B$8:$B$37,MATCH(B208,'Projekti'!$A$8:$A$37,0))&amp;"",""))</f>
        <v/>
      </c>
      <c r="D208" s="14" t="n"/>
      <c r="E208" s="15" t="n"/>
      <c r="F208" s="15" t="n"/>
      <c r="G208" s="16" t="n"/>
      <c r="H208" s="17">
        <f>IF(OR(E208="",F208=""),"",ROUND(MAX(0,MOD(F208-E208,1)*24-N(G208)/60),2))</f>
        <v/>
      </c>
      <c r="I208" s="18" t="n"/>
      <c r="J208" s="19">
        <f>IF(B208="","",IFERROR(INDEX('Projekti'!$C$8:$C$37,MATCH(B208,'Projekti'!$A$8:$A$37,0))+0,""))</f>
        <v/>
      </c>
      <c r="K208" s="20">
        <f>IF(OR(H208="",J208="",J208=0,I208&lt;&gt;"Da"),"",ROUND(H208*J208,2))</f>
        <v/>
      </c>
    </row>
    <row r="210">
      <c r="A210" s="21" t="inlineStr">
        <is>
          <t>Besplatni predložak od EasyHours · easyhours.hr – bilježite dolaske mobitelom ili zajedničkim tabletom umjesto na papiru.</t>
        </is>
      </c>
    </row>
  </sheetData>
  <mergeCells count="10">
    <mergeCell ref="G4:H4"/>
    <mergeCell ref="E4:F4"/>
    <mergeCell ref="A210:K210"/>
    <mergeCell ref="I5:K5"/>
    <mergeCell ref="A2:K2"/>
    <mergeCell ref="E5:F5"/>
    <mergeCell ref="G5:H5"/>
    <mergeCell ref="I4:K4"/>
    <mergeCell ref="A1:K1"/>
    <mergeCell ref="B4:C4"/>
  </mergeCells>
  <conditionalFormatting sqref="A9:K208">
    <cfRule type="expression" priority="1" dxfId="0" stopIfTrue="0">
      <formula>MOD(ROW(),2)=0</formula>
    </cfRule>
  </conditionalFormatting>
  <dataValidations count="3">
    <dataValidation sqref="B9:B208" showDropDown="0" showInputMessage="1" showErrorMessage="0" allowBlank="1" prompt="Odaberite projekt s lista Projekti" type="list">
      <formula1>='Projekti'!$A$8:$A$37</formula1>
    </dataValidation>
    <dataValidation sqref="I9:I208" showDropDown="0" showInputMessage="0" showErrorMessage="0" allowBlank="1" type="list">
      <formula1>"Da,Ne"</formula1>
    </dataValidation>
    <dataValidation sqref="G9:G208" showDropDown="0" showInputMessage="0" showErrorMessage="0" allowBlank="1" type="whole" operator="between">
      <formula1>0</formula1>
      <formula2>720</formula2>
    </dataValidation>
  </dataValidations>
  <hyperlinks>
    <hyperlink xmlns:r="http://schemas.openxmlformats.org/officeDocument/2006/relationships" ref="A210" r:id="rId1"/>
  </hyperlinks>
  <printOptions horizontalCentered="1"/>
  <pageMargins left="0.4" right="0.4" top="0.45" bottom="0.5" header="0.2" footer="0.25"/>
  <pageSetup orientation="landscape" paperSize="9" fitToHeight="0" fitToWidth="1"/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0"/>
  <sheetViews>
    <sheetView showGridLines="0" zoomScale="100" workbookViewId="0">
      <selection activeCell="A1" sqref="A1"/>
    </sheetView>
  </sheetViews>
  <sheetFormatPr baseColWidth="8" defaultRowHeight="15"/>
  <cols>
    <col width="26" customWidth="1" min="1" max="1"/>
    <col width="22" customWidth="1" min="2" max="2"/>
    <col width="12" customWidth="1" min="3" max="3"/>
    <col width="12" customWidth="1" min="4" max="4"/>
    <col width="12" customWidth="1" min="5" max="5"/>
    <col width="12" customWidth="1" min="6" max="6"/>
    <col width="13" customWidth="1" min="7" max="7"/>
    <col width="13" customWidth="1" min="8" max="8"/>
  </cols>
  <sheetData>
    <row r="1" ht="34" customHeight="1">
      <c r="A1" s="1" t="inlineStr">
        <is>
          <t>Projekti</t>
        </is>
      </c>
    </row>
    <row r="2" ht="30" customHeight="1">
      <c r="A2" s="2" t="inlineStr">
        <is>
          <t>Za svaki projekt upišite klijenta i satnicu. Sati i iznosi za naplatu zbrajaju se iz evidencije sati. Postavite raspon datuma za zbroj jednog mjeseca ili obračunskog razdoblja.</t>
        </is>
      </c>
    </row>
    <row r="4" ht="26" customHeight="1">
      <c r="A4" s="3" t="inlineStr">
        <is>
          <t>Zbroji samo rad u razdoblju</t>
        </is>
      </c>
      <c r="C4" s="22" t="n"/>
      <c r="D4" s="23" t="inlineStr">
        <is>
          <t>–</t>
        </is>
      </c>
      <c r="E4" s="22" t="n"/>
      <c r="F4" s="24" t="inlineStr">
        <is>
          <t>Ostavite oba datuma prazna za zbroj svega.</t>
        </is>
      </c>
    </row>
    <row r="7" ht="32" customHeight="1">
      <c r="A7" s="10" t="inlineStr">
        <is>
          <t>Projekt</t>
        </is>
      </c>
      <c r="B7" s="10" t="inlineStr">
        <is>
          <t>Klijent</t>
        </is>
      </c>
      <c r="C7" s="10" t="inlineStr">
        <is>
          <t>Satnica</t>
        </is>
      </c>
      <c r="D7" s="10" t="inlineStr">
        <is>
          <t>Planirano (h)</t>
        </is>
      </c>
      <c r="E7" s="10" t="inlineStr">
        <is>
          <t>Sati</t>
        </is>
      </c>
      <c r="F7" s="10" t="inlineStr">
        <is>
          <t>Naplativi sati</t>
        </is>
      </c>
      <c r="G7" s="10" t="inlineStr">
        <is>
          <t>Iznos</t>
        </is>
      </c>
      <c r="H7" s="10" t="inlineStr">
        <is>
          <t>Preostalo (h)</t>
        </is>
      </c>
    </row>
    <row r="8" ht="20" customHeight="1">
      <c r="A8" s="25" t="n"/>
      <c r="B8" s="12" t="n"/>
      <c r="C8" s="26" t="n"/>
      <c r="D8" s="27" t="n"/>
      <c r="E8" s="28">
        <f>IF($A8="","",SUMIFS('Evidencija sati'!$H$9:$H$208,'Evidencija sati'!$B$9:$B$208,$A8,'Evidencija sati'!$A$9:$A$208,"&gt;="&amp;IF($C$4="",0,$C$4),'Evidencija sati'!$A$9:$A$208,"&lt;="&amp;IF($E$4="",2958465,$E$4)))</f>
        <v/>
      </c>
      <c r="F8" s="28">
        <f>IF($A8="","",SUMIFS('Evidencija sati'!$H$9:$H$208,'Evidencija sati'!$B$9:$B$208,$A8,'Evidencija sati'!$I$9:$I$208,"Da",'Evidencija sati'!$A$9:$A$208,"&gt;="&amp;IF($C$4="",0,$C$4),'Evidencija sati'!$A$9:$A$208,"&lt;="&amp;IF($E$4="",2958465,$E$4)))</f>
        <v/>
      </c>
      <c r="G8" s="29">
        <f>IF($A8="","",SUMIFS('Evidencija sati'!$K$9:$K$208,'Evidencija sati'!$B$9:$B$208,$A8,'Evidencija sati'!$A$9:$A$208,"&gt;="&amp;IF($C$4="",0,$C$4),'Evidencija sati'!$A$9:$A$208,"&lt;="&amp;IF($E$4="",2958465,$E$4)))</f>
        <v/>
      </c>
      <c r="H8" s="30">
        <f>IF(OR($A8="",N(D8)=0),"",D8-E8)</f>
        <v/>
      </c>
    </row>
    <row r="9" ht="20" customHeight="1">
      <c r="A9" s="25" t="n"/>
      <c r="B9" s="12" t="n"/>
      <c r="C9" s="26" t="n"/>
      <c r="D9" s="27" t="n"/>
      <c r="E9" s="28">
        <f>IF($A9="","",SUMIFS('Evidencija sati'!$H$9:$H$208,'Evidencija sati'!$B$9:$B$208,$A9,'Evidencija sati'!$A$9:$A$208,"&gt;="&amp;IF($C$4="",0,$C$4),'Evidencija sati'!$A$9:$A$208,"&lt;="&amp;IF($E$4="",2958465,$E$4)))</f>
        <v/>
      </c>
      <c r="F9" s="28">
        <f>IF($A9="","",SUMIFS('Evidencija sati'!$H$9:$H$208,'Evidencija sati'!$B$9:$B$208,$A9,'Evidencija sati'!$I$9:$I$208,"Da",'Evidencija sati'!$A$9:$A$208,"&gt;="&amp;IF($C$4="",0,$C$4),'Evidencija sati'!$A$9:$A$208,"&lt;="&amp;IF($E$4="",2958465,$E$4)))</f>
        <v/>
      </c>
      <c r="G9" s="29">
        <f>IF($A9="","",SUMIFS('Evidencija sati'!$K$9:$K$208,'Evidencija sati'!$B$9:$B$208,$A9,'Evidencija sati'!$A$9:$A$208,"&gt;="&amp;IF($C$4="",0,$C$4),'Evidencija sati'!$A$9:$A$208,"&lt;="&amp;IF($E$4="",2958465,$E$4)))</f>
        <v/>
      </c>
      <c r="H9" s="30">
        <f>IF(OR($A9="",N(D9)=0),"",D9-E9)</f>
        <v/>
      </c>
    </row>
    <row r="10" ht="20" customHeight="1">
      <c r="A10" s="25" t="n"/>
      <c r="B10" s="12" t="n"/>
      <c r="C10" s="26" t="n"/>
      <c r="D10" s="27" t="n"/>
      <c r="E10" s="28">
        <f>IF($A10="","",SUMIFS('Evidencija sati'!$H$9:$H$208,'Evidencija sati'!$B$9:$B$208,$A10,'Evidencija sati'!$A$9:$A$208,"&gt;="&amp;IF($C$4="",0,$C$4),'Evidencija sati'!$A$9:$A$208,"&lt;="&amp;IF($E$4="",2958465,$E$4)))</f>
        <v/>
      </c>
      <c r="F10" s="28">
        <f>IF($A10="","",SUMIFS('Evidencija sati'!$H$9:$H$208,'Evidencija sati'!$B$9:$B$208,$A10,'Evidencija sati'!$I$9:$I$208,"Da",'Evidencija sati'!$A$9:$A$208,"&gt;="&amp;IF($C$4="",0,$C$4),'Evidencija sati'!$A$9:$A$208,"&lt;="&amp;IF($E$4="",2958465,$E$4)))</f>
        <v/>
      </c>
      <c r="G10" s="29">
        <f>IF($A10="","",SUMIFS('Evidencija sati'!$K$9:$K$208,'Evidencija sati'!$B$9:$B$208,$A10,'Evidencija sati'!$A$9:$A$208,"&gt;="&amp;IF($C$4="",0,$C$4),'Evidencija sati'!$A$9:$A$208,"&lt;="&amp;IF($E$4="",2958465,$E$4)))</f>
        <v/>
      </c>
      <c r="H10" s="30">
        <f>IF(OR($A10="",N(D10)=0),"",D10-E10)</f>
        <v/>
      </c>
    </row>
    <row r="11" ht="20" customHeight="1">
      <c r="A11" s="25" t="n"/>
      <c r="B11" s="12" t="n"/>
      <c r="C11" s="26" t="n"/>
      <c r="D11" s="27" t="n"/>
      <c r="E11" s="28">
        <f>IF($A11="","",SUMIFS('Evidencija sati'!$H$9:$H$208,'Evidencija sati'!$B$9:$B$208,$A11,'Evidencija sati'!$A$9:$A$208,"&gt;="&amp;IF($C$4="",0,$C$4),'Evidencija sati'!$A$9:$A$208,"&lt;="&amp;IF($E$4="",2958465,$E$4)))</f>
        <v/>
      </c>
      <c r="F11" s="28">
        <f>IF($A11="","",SUMIFS('Evidencija sati'!$H$9:$H$208,'Evidencija sati'!$B$9:$B$208,$A11,'Evidencija sati'!$I$9:$I$208,"Da",'Evidencija sati'!$A$9:$A$208,"&gt;="&amp;IF($C$4="",0,$C$4),'Evidencija sati'!$A$9:$A$208,"&lt;="&amp;IF($E$4="",2958465,$E$4)))</f>
        <v/>
      </c>
      <c r="G11" s="29">
        <f>IF($A11="","",SUMIFS('Evidencija sati'!$K$9:$K$208,'Evidencija sati'!$B$9:$B$208,$A11,'Evidencija sati'!$A$9:$A$208,"&gt;="&amp;IF($C$4="",0,$C$4),'Evidencija sati'!$A$9:$A$208,"&lt;="&amp;IF($E$4="",2958465,$E$4)))</f>
        <v/>
      </c>
      <c r="H11" s="30">
        <f>IF(OR($A11="",N(D11)=0),"",D11-E11)</f>
        <v/>
      </c>
    </row>
    <row r="12" ht="20" customHeight="1">
      <c r="A12" s="25" t="n"/>
      <c r="B12" s="12" t="n"/>
      <c r="C12" s="26" t="n"/>
      <c r="D12" s="27" t="n"/>
      <c r="E12" s="28">
        <f>IF($A12="","",SUMIFS('Evidencija sati'!$H$9:$H$208,'Evidencija sati'!$B$9:$B$208,$A12,'Evidencija sati'!$A$9:$A$208,"&gt;="&amp;IF($C$4="",0,$C$4),'Evidencija sati'!$A$9:$A$208,"&lt;="&amp;IF($E$4="",2958465,$E$4)))</f>
        <v/>
      </c>
      <c r="F12" s="28">
        <f>IF($A12="","",SUMIFS('Evidencija sati'!$H$9:$H$208,'Evidencija sati'!$B$9:$B$208,$A12,'Evidencija sati'!$I$9:$I$208,"Da",'Evidencija sati'!$A$9:$A$208,"&gt;="&amp;IF($C$4="",0,$C$4),'Evidencija sati'!$A$9:$A$208,"&lt;="&amp;IF($E$4="",2958465,$E$4)))</f>
        <v/>
      </c>
      <c r="G12" s="29">
        <f>IF($A12="","",SUMIFS('Evidencija sati'!$K$9:$K$208,'Evidencija sati'!$B$9:$B$208,$A12,'Evidencija sati'!$A$9:$A$208,"&gt;="&amp;IF($C$4="",0,$C$4),'Evidencija sati'!$A$9:$A$208,"&lt;="&amp;IF($E$4="",2958465,$E$4)))</f>
        <v/>
      </c>
      <c r="H12" s="30">
        <f>IF(OR($A12="",N(D12)=0),"",D12-E12)</f>
        <v/>
      </c>
    </row>
    <row r="13" ht="20" customHeight="1">
      <c r="A13" s="25" t="n"/>
      <c r="B13" s="12" t="n"/>
      <c r="C13" s="26" t="n"/>
      <c r="D13" s="27" t="n"/>
      <c r="E13" s="28">
        <f>IF($A13="","",SUMIFS('Evidencija sati'!$H$9:$H$208,'Evidencija sati'!$B$9:$B$208,$A13,'Evidencija sati'!$A$9:$A$208,"&gt;="&amp;IF($C$4="",0,$C$4),'Evidencija sati'!$A$9:$A$208,"&lt;="&amp;IF($E$4="",2958465,$E$4)))</f>
        <v/>
      </c>
      <c r="F13" s="28">
        <f>IF($A13="","",SUMIFS('Evidencija sati'!$H$9:$H$208,'Evidencija sati'!$B$9:$B$208,$A13,'Evidencija sati'!$I$9:$I$208,"Da",'Evidencija sati'!$A$9:$A$208,"&gt;="&amp;IF($C$4="",0,$C$4),'Evidencija sati'!$A$9:$A$208,"&lt;="&amp;IF($E$4="",2958465,$E$4)))</f>
        <v/>
      </c>
      <c r="G13" s="29">
        <f>IF($A13="","",SUMIFS('Evidencija sati'!$K$9:$K$208,'Evidencija sati'!$B$9:$B$208,$A13,'Evidencija sati'!$A$9:$A$208,"&gt;="&amp;IF($C$4="",0,$C$4),'Evidencija sati'!$A$9:$A$208,"&lt;="&amp;IF($E$4="",2958465,$E$4)))</f>
        <v/>
      </c>
      <c r="H13" s="30">
        <f>IF(OR($A13="",N(D13)=0),"",D13-E13)</f>
        <v/>
      </c>
    </row>
    <row r="14" ht="20" customHeight="1">
      <c r="A14" s="25" t="n"/>
      <c r="B14" s="12" t="n"/>
      <c r="C14" s="26" t="n"/>
      <c r="D14" s="27" t="n"/>
      <c r="E14" s="28">
        <f>IF($A14="","",SUMIFS('Evidencija sati'!$H$9:$H$208,'Evidencija sati'!$B$9:$B$208,$A14,'Evidencija sati'!$A$9:$A$208,"&gt;="&amp;IF($C$4="",0,$C$4),'Evidencija sati'!$A$9:$A$208,"&lt;="&amp;IF($E$4="",2958465,$E$4)))</f>
        <v/>
      </c>
      <c r="F14" s="28">
        <f>IF($A14="","",SUMIFS('Evidencija sati'!$H$9:$H$208,'Evidencija sati'!$B$9:$B$208,$A14,'Evidencija sati'!$I$9:$I$208,"Da",'Evidencija sati'!$A$9:$A$208,"&gt;="&amp;IF($C$4="",0,$C$4),'Evidencija sati'!$A$9:$A$208,"&lt;="&amp;IF($E$4="",2958465,$E$4)))</f>
        <v/>
      </c>
      <c r="G14" s="29">
        <f>IF($A14="","",SUMIFS('Evidencija sati'!$K$9:$K$208,'Evidencija sati'!$B$9:$B$208,$A14,'Evidencija sati'!$A$9:$A$208,"&gt;="&amp;IF($C$4="",0,$C$4),'Evidencija sati'!$A$9:$A$208,"&lt;="&amp;IF($E$4="",2958465,$E$4)))</f>
        <v/>
      </c>
      <c r="H14" s="30">
        <f>IF(OR($A14="",N(D14)=0),"",D14-E14)</f>
        <v/>
      </c>
    </row>
    <row r="15" ht="20" customHeight="1">
      <c r="A15" s="25" t="n"/>
      <c r="B15" s="12" t="n"/>
      <c r="C15" s="26" t="n"/>
      <c r="D15" s="27" t="n"/>
      <c r="E15" s="28">
        <f>IF($A15="","",SUMIFS('Evidencija sati'!$H$9:$H$208,'Evidencija sati'!$B$9:$B$208,$A15,'Evidencija sati'!$A$9:$A$208,"&gt;="&amp;IF($C$4="",0,$C$4),'Evidencija sati'!$A$9:$A$208,"&lt;="&amp;IF($E$4="",2958465,$E$4)))</f>
        <v/>
      </c>
      <c r="F15" s="28">
        <f>IF($A15="","",SUMIFS('Evidencija sati'!$H$9:$H$208,'Evidencija sati'!$B$9:$B$208,$A15,'Evidencija sati'!$I$9:$I$208,"Da",'Evidencija sati'!$A$9:$A$208,"&gt;="&amp;IF($C$4="",0,$C$4),'Evidencija sati'!$A$9:$A$208,"&lt;="&amp;IF($E$4="",2958465,$E$4)))</f>
        <v/>
      </c>
      <c r="G15" s="29">
        <f>IF($A15="","",SUMIFS('Evidencija sati'!$K$9:$K$208,'Evidencija sati'!$B$9:$B$208,$A15,'Evidencija sati'!$A$9:$A$208,"&gt;="&amp;IF($C$4="",0,$C$4),'Evidencija sati'!$A$9:$A$208,"&lt;="&amp;IF($E$4="",2958465,$E$4)))</f>
        <v/>
      </c>
      <c r="H15" s="30">
        <f>IF(OR($A15="",N(D15)=0),"",D15-E15)</f>
        <v/>
      </c>
    </row>
    <row r="16" ht="20" customHeight="1">
      <c r="A16" s="25" t="n"/>
      <c r="B16" s="12" t="n"/>
      <c r="C16" s="26" t="n"/>
      <c r="D16" s="27" t="n"/>
      <c r="E16" s="28">
        <f>IF($A16="","",SUMIFS('Evidencija sati'!$H$9:$H$208,'Evidencija sati'!$B$9:$B$208,$A16,'Evidencija sati'!$A$9:$A$208,"&gt;="&amp;IF($C$4="",0,$C$4),'Evidencija sati'!$A$9:$A$208,"&lt;="&amp;IF($E$4="",2958465,$E$4)))</f>
        <v/>
      </c>
      <c r="F16" s="28">
        <f>IF($A16="","",SUMIFS('Evidencija sati'!$H$9:$H$208,'Evidencija sati'!$B$9:$B$208,$A16,'Evidencija sati'!$I$9:$I$208,"Da",'Evidencija sati'!$A$9:$A$208,"&gt;="&amp;IF($C$4="",0,$C$4),'Evidencija sati'!$A$9:$A$208,"&lt;="&amp;IF($E$4="",2958465,$E$4)))</f>
        <v/>
      </c>
      <c r="G16" s="29">
        <f>IF($A16="","",SUMIFS('Evidencija sati'!$K$9:$K$208,'Evidencija sati'!$B$9:$B$208,$A16,'Evidencija sati'!$A$9:$A$208,"&gt;="&amp;IF($C$4="",0,$C$4),'Evidencija sati'!$A$9:$A$208,"&lt;="&amp;IF($E$4="",2958465,$E$4)))</f>
        <v/>
      </c>
      <c r="H16" s="30">
        <f>IF(OR($A16="",N(D16)=0),"",D16-E16)</f>
        <v/>
      </c>
    </row>
    <row r="17" ht="20" customHeight="1">
      <c r="A17" s="25" t="n"/>
      <c r="B17" s="12" t="n"/>
      <c r="C17" s="26" t="n"/>
      <c r="D17" s="27" t="n"/>
      <c r="E17" s="28">
        <f>IF($A17="","",SUMIFS('Evidencija sati'!$H$9:$H$208,'Evidencija sati'!$B$9:$B$208,$A17,'Evidencija sati'!$A$9:$A$208,"&gt;="&amp;IF($C$4="",0,$C$4),'Evidencija sati'!$A$9:$A$208,"&lt;="&amp;IF($E$4="",2958465,$E$4)))</f>
        <v/>
      </c>
      <c r="F17" s="28">
        <f>IF($A17="","",SUMIFS('Evidencija sati'!$H$9:$H$208,'Evidencija sati'!$B$9:$B$208,$A17,'Evidencija sati'!$I$9:$I$208,"Da",'Evidencija sati'!$A$9:$A$208,"&gt;="&amp;IF($C$4="",0,$C$4),'Evidencija sati'!$A$9:$A$208,"&lt;="&amp;IF($E$4="",2958465,$E$4)))</f>
        <v/>
      </c>
      <c r="G17" s="29">
        <f>IF($A17="","",SUMIFS('Evidencija sati'!$K$9:$K$208,'Evidencija sati'!$B$9:$B$208,$A17,'Evidencija sati'!$A$9:$A$208,"&gt;="&amp;IF($C$4="",0,$C$4),'Evidencija sati'!$A$9:$A$208,"&lt;="&amp;IF($E$4="",2958465,$E$4)))</f>
        <v/>
      </c>
      <c r="H17" s="30">
        <f>IF(OR($A17="",N(D17)=0),"",D17-E17)</f>
        <v/>
      </c>
    </row>
    <row r="18" ht="20" customHeight="1">
      <c r="A18" s="25" t="n"/>
      <c r="B18" s="12" t="n"/>
      <c r="C18" s="26" t="n"/>
      <c r="D18" s="27" t="n"/>
      <c r="E18" s="28">
        <f>IF($A18="","",SUMIFS('Evidencija sati'!$H$9:$H$208,'Evidencija sati'!$B$9:$B$208,$A18,'Evidencija sati'!$A$9:$A$208,"&gt;="&amp;IF($C$4="",0,$C$4),'Evidencija sati'!$A$9:$A$208,"&lt;="&amp;IF($E$4="",2958465,$E$4)))</f>
        <v/>
      </c>
      <c r="F18" s="28">
        <f>IF($A18="","",SUMIFS('Evidencija sati'!$H$9:$H$208,'Evidencija sati'!$B$9:$B$208,$A18,'Evidencija sati'!$I$9:$I$208,"Da",'Evidencija sati'!$A$9:$A$208,"&gt;="&amp;IF($C$4="",0,$C$4),'Evidencija sati'!$A$9:$A$208,"&lt;="&amp;IF($E$4="",2958465,$E$4)))</f>
        <v/>
      </c>
      <c r="G18" s="29">
        <f>IF($A18="","",SUMIFS('Evidencija sati'!$K$9:$K$208,'Evidencija sati'!$B$9:$B$208,$A18,'Evidencija sati'!$A$9:$A$208,"&gt;="&amp;IF($C$4="",0,$C$4),'Evidencija sati'!$A$9:$A$208,"&lt;="&amp;IF($E$4="",2958465,$E$4)))</f>
        <v/>
      </c>
      <c r="H18" s="30">
        <f>IF(OR($A18="",N(D18)=0),"",D18-E18)</f>
        <v/>
      </c>
    </row>
    <row r="19" ht="20" customHeight="1">
      <c r="A19" s="25" t="n"/>
      <c r="B19" s="12" t="n"/>
      <c r="C19" s="26" t="n"/>
      <c r="D19" s="27" t="n"/>
      <c r="E19" s="28">
        <f>IF($A19="","",SUMIFS('Evidencija sati'!$H$9:$H$208,'Evidencija sati'!$B$9:$B$208,$A19,'Evidencija sati'!$A$9:$A$208,"&gt;="&amp;IF($C$4="",0,$C$4),'Evidencija sati'!$A$9:$A$208,"&lt;="&amp;IF($E$4="",2958465,$E$4)))</f>
        <v/>
      </c>
      <c r="F19" s="28">
        <f>IF($A19="","",SUMIFS('Evidencija sati'!$H$9:$H$208,'Evidencija sati'!$B$9:$B$208,$A19,'Evidencija sati'!$I$9:$I$208,"Da",'Evidencija sati'!$A$9:$A$208,"&gt;="&amp;IF($C$4="",0,$C$4),'Evidencija sati'!$A$9:$A$208,"&lt;="&amp;IF($E$4="",2958465,$E$4)))</f>
        <v/>
      </c>
      <c r="G19" s="29">
        <f>IF($A19="","",SUMIFS('Evidencija sati'!$K$9:$K$208,'Evidencija sati'!$B$9:$B$208,$A19,'Evidencija sati'!$A$9:$A$208,"&gt;="&amp;IF($C$4="",0,$C$4),'Evidencija sati'!$A$9:$A$208,"&lt;="&amp;IF($E$4="",2958465,$E$4)))</f>
        <v/>
      </c>
      <c r="H19" s="30">
        <f>IF(OR($A19="",N(D19)=0),"",D19-E19)</f>
        <v/>
      </c>
    </row>
    <row r="20" ht="20" customHeight="1">
      <c r="A20" s="25" t="n"/>
      <c r="B20" s="12" t="n"/>
      <c r="C20" s="26" t="n"/>
      <c r="D20" s="27" t="n"/>
      <c r="E20" s="28">
        <f>IF($A20="","",SUMIFS('Evidencija sati'!$H$9:$H$208,'Evidencija sati'!$B$9:$B$208,$A20,'Evidencija sati'!$A$9:$A$208,"&gt;="&amp;IF($C$4="",0,$C$4),'Evidencija sati'!$A$9:$A$208,"&lt;="&amp;IF($E$4="",2958465,$E$4)))</f>
        <v/>
      </c>
      <c r="F20" s="28">
        <f>IF($A20="","",SUMIFS('Evidencija sati'!$H$9:$H$208,'Evidencija sati'!$B$9:$B$208,$A20,'Evidencija sati'!$I$9:$I$208,"Da",'Evidencija sati'!$A$9:$A$208,"&gt;="&amp;IF($C$4="",0,$C$4),'Evidencija sati'!$A$9:$A$208,"&lt;="&amp;IF($E$4="",2958465,$E$4)))</f>
        <v/>
      </c>
      <c r="G20" s="29">
        <f>IF($A20="","",SUMIFS('Evidencija sati'!$K$9:$K$208,'Evidencija sati'!$B$9:$B$208,$A20,'Evidencija sati'!$A$9:$A$208,"&gt;="&amp;IF($C$4="",0,$C$4),'Evidencija sati'!$A$9:$A$208,"&lt;="&amp;IF($E$4="",2958465,$E$4)))</f>
        <v/>
      </c>
      <c r="H20" s="30">
        <f>IF(OR($A20="",N(D20)=0),"",D20-E20)</f>
        <v/>
      </c>
    </row>
    <row r="21" ht="20" customHeight="1">
      <c r="A21" s="25" t="n"/>
      <c r="B21" s="12" t="n"/>
      <c r="C21" s="26" t="n"/>
      <c r="D21" s="27" t="n"/>
      <c r="E21" s="28">
        <f>IF($A21="","",SUMIFS('Evidencija sati'!$H$9:$H$208,'Evidencija sati'!$B$9:$B$208,$A21,'Evidencija sati'!$A$9:$A$208,"&gt;="&amp;IF($C$4="",0,$C$4),'Evidencija sati'!$A$9:$A$208,"&lt;="&amp;IF($E$4="",2958465,$E$4)))</f>
        <v/>
      </c>
      <c r="F21" s="28">
        <f>IF($A21="","",SUMIFS('Evidencija sati'!$H$9:$H$208,'Evidencija sati'!$B$9:$B$208,$A21,'Evidencija sati'!$I$9:$I$208,"Da",'Evidencija sati'!$A$9:$A$208,"&gt;="&amp;IF($C$4="",0,$C$4),'Evidencija sati'!$A$9:$A$208,"&lt;="&amp;IF($E$4="",2958465,$E$4)))</f>
        <v/>
      </c>
      <c r="G21" s="29">
        <f>IF($A21="","",SUMIFS('Evidencija sati'!$K$9:$K$208,'Evidencija sati'!$B$9:$B$208,$A21,'Evidencija sati'!$A$9:$A$208,"&gt;="&amp;IF($C$4="",0,$C$4),'Evidencija sati'!$A$9:$A$208,"&lt;="&amp;IF($E$4="",2958465,$E$4)))</f>
        <v/>
      </c>
      <c r="H21" s="30">
        <f>IF(OR($A21="",N(D21)=0),"",D21-E21)</f>
        <v/>
      </c>
    </row>
    <row r="22" ht="20" customHeight="1">
      <c r="A22" s="25" t="n"/>
      <c r="B22" s="12" t="n"/>
      <c r="C22" s="26" t="n"/>
      <c r="D22" s="27" t="n"/>
      <c r="E22" s="28">
        <f>IF($A22="","",SUMIFS('Evidencija sati'!$H$9:$H$208,'Evidencija sati'!$B$9:$B$208,$A22,'Evidencija sati'!$A$9:$A$208,"&gt;="&amp;IF($C$4="",0,$C$4),'Evidencija sati'!$A$9:$A$208,"&lt;="&amp;IF($E$4="",2958465,$E$4)))</f>
        <v/>
      </c>
      <c r="F22" s="28">
        <f>IF($A22="","",SUMIFS('Evidencija sati'!$H$9:$H$208,'Evidencija sati'!$B$9:$B$208,$A22,'Evidencija sati'!$I$9:$I$208,"Da",'Evidencija sati'!$A$9:$A$208,"&gt;="&amp;IF($C$4="",0,$C$4),'Evidencija sati'!$A$9:$A$208,"&lt;="&amp;IF($E$4="",2958465,$E$4)))</f>
        <v/>
      </c>
      <c r="G22" s="29">
        <f>IF($A22="","",SUMIFS('Evidencija sati'!$K$9:$K$208,'Evidencija sati'!$B$9:$B$208,$A22,'Evidencija sati'!$A$9:$A$208,"&gt;="&amp;IF($C$4="",0,$C$4),'Evidencija sati'!$A$9:$A$208,"&lt;="&amp;IF($E$4="",2958465,$E$4)))</f>
        <v/>
      </c>
      <c r="H22" s="30">
        <f>IF(OR($A22="",N(D22)=0),"",D22-E22)</f>
        <v/>
      </c>
    </row>
    <row r="23" ht="20" customHeight="1">
      <c r="A23" s="25" t="n"/>
      <c r="B23" s="12" t="n"/>
      <c r="C23" s="26" t="n"/>
      <c r="D23" s="27" t="n"/>
      <c r="E23" s="28">
        <f>IF($A23="","",SUMIFS('Evidencija sati'!$H$9:$H$208,'Evidencija sati'!$B$9:$B$208,$A23,'Evidencija sati'!$A$9:$A$208,"&gt;="&amp;IF($C$4="",0,$C$4),'Evidencija sati'!$A$9:$A$208,"&lt;="&amp;IF($E$4="",2958465,$E$4)))</f>
        <v/>
      </c>
      <c r="F23" s="28">
        <f>IF($A23="","",SUMIFS('Evidencija sati'!$H$9:$H$208,'Evidencija sati'!$B$9:$B$208,$A23,'Evidencija sati'!$I$9:$I$208,"Da",'Evidencija sati'!$A$9:$A$208,"&gt;="&amp;IF($C$4="",0,$C$4),'Evidencija sati'!$A$9:$A$208,"&lt;="&amp;IF($E$4="",2958465,$E$4)))</f>
        <v/>
      </c>
      <c r="G23" s="29">
        <f>IF($A23="","",SUMIFS('Evidencija sati'!$K$9:$K$208,'Evidencija sati'!$B$9:$B$208,$A23,'Evidencija sati'!$A$9:$A$208,"&gt;="&amp;IF($C$4="",0,$C$4),'Evidencija sati'!$A$9:$A$208,"&lt;="&amp;IF($E$4="",2958465,$E$4)))</f>
        <v/>
      </c>
      <c r="H23" s="30">
        <f>IF(OR($A23="",N(D23)=0),"",D23-E23)</f>
        <v/>
      </c>
    </row>
    <row r="24" ht="20" customHeight="1">
      <c r="A24" s="25" t="n"/>
      <c r="B24" s="12" t="n"/>
      <c r="C24" s="26" t="n"/>
      <c r="D24" s="27" t="n"/>
      <c r="E24" s="28">
        <f>IF($A24="","",SUMIFS('Evidencija sati'!$H$9:$H$208,'Evidencija sati'!$B$9:$B$208,$A24,'Evidencija sati'!$A$9:$A$208,"&gt;="&amp;IF($C$4="",0,$C$4),'Evidencija sati'!$A$9:$A$208,"&lt;="&amp;IF($E$4="",2958465,$E$4)))</f>
        <v/>
      </c>
      <c r="F24" s="28">
        <f>IF($A24="","",SUMIFS('Evidencija sati'!$H$9:$H$208,'Evidencija sati'!$B$9:$B$208,$A24,'Evidencija sati'!$I$9:$I$208,"Da",'Evidencija sati'!$A$9:$A$208,"&gt;="&amp;IF($C$4="",0,$C$4),'Evidencija sati'!$A$9:$A$208,"&lt;="&amp;IF($E$4="",2958465,$E$4)))</f>
        <v/>
      </c>
      <c r="G24" s="29">
        <f>IF($A24="","",SUMIFS('Evidencija sati'!$K$9:$K$208,'Evidencija sati'!$B$9:$B$208,$A24,'Evidencija sati'!$A$9:$A$208,"&gt;="&amp;IF($C$4="",0,$C$4),'Evidencija sati'!$A$9:$A$208,"&lt;="&amp;IF($E$4="",2958465,$E$4)))</f>
        <v/>
      </c>
      <c r="H24" s="30">
        <f>IF(OR($A24="",N(D24)=0),"",D24-E24)</f>
        <v/>
      </c>
    </row>
    <row r="25" ht="20" customHeight="1">
      <c r="A25" s="25" t="n"/>
      <c r="B25" s="12" t="n"/>
      <c r="C25" s="26" t="n"/>
      <c r="D25" s="27" t="n"/>
      <c r="E25" s="28">
        <f>IF($A25="","",SUMIFS('Evidencija sati'!$H$9:$H$208,'Evidencija sati'!$B$9:$B$208,$A25,'Evidencija sati'!$A$9:$A$208,"&gt;="&amp;IF($C$4="",0,$C$4),'Evidencija sati'!$A$9:$A$208,"&lt;="&amp;IF($E$4="",2958465,$E$4)))</f>
        <v/>
      </c>
      <c r="F25" s="28">
        <f>IF($A25="","",SUMIFS('Evidencija sati'!$H$9:$H$208,'Evidencija sati'!$B$9:$B$208,$A25,'Evidencija sati'!$I$9:$I$208,"Da",'Evidencija sati'!$A$9:$A$208,"&gt;="&amp;IF($C$4="",0,$C$4),'Evidencija sati'!$A$9:$A$208,"&lt;="&amp;IF($E$4="",2958465,$E$4)))</f>
        <v/>
      </c>
      <c r="G25" s="29">
        <f>IF($A25="","",SUMIFS('Evidencija sati'!$K$9:$K$208,'Evidencija sati'!$B$9:$B$208,$A25,'Evidencija sati'!$A$9:$A$208,"&gt;="&amp;IF($C$4="",0,$C$4),'Evidencija sati'!$A$9:$A$208,"&lt;="&amp;IF($E$4="",2958465,$E$4)))</f>
        <v/>
      </c>
      <c r="H25" s="30">
        <f>IF(OR($A25="",N(D25)=0),"",D25-E25)</f>
        <v/>
      </c>
    </row>
    <row r="26" ht="20" customHeight="1">
      <c r="A26" s="25" t="n"/>
      <c r="B26" s="12" t="n"/>
      <c r="C26" s="26" t="n"/>
      <c r="D26" s="27" t="n"/>
      <c r="E26" s="28">
        <f>IF($A26="","",SUMIFS('Evidencija sati'!$H$9:$H$208,'Evidencija sati'!$B$9:$B$208,$A26,'Evidencija sati'!$A$9:$A$208,"&gt;="&amp;IF($C$4="",0,$C$4),'Evidencija sati'!$A$9:$A$208,"&lt;="&amp;IF($E$4="",2958465,$E$4)))</f>
        <v/>
      </c>
      <c r="F26" s="28">
        <f>IF($A26="","",SUMIFS('Evidencija sati'!$H$9:$H$208,'Evidencija sati'!$B$9:$B$208,$A26,'Evidencija sati'!$I$9:$I$208,"Da",'Evidencija sati'!$A$9:$A$208,"&gt;="&amp;IF($C$4="",0,$C$4),'Evidencija sati'!$A$9:$A$208,"&lt;="&amp;IF($E$4="",2958465,$E$4)))</f>
        <v/>
      </c>
      <c r="G26" s="29">
        <f>IF($A26="","",SUMIFS('Evidencija sati'!$K$9:$K$208,'Evidencija sati'!$B$9:$B$208,$A26,'Evidencija sati'!$A$9:$A$208,"&gt;="&amp;IF($C$4="",0,$C$4),'Evidencija sati'!$A$9:$A$208,"&lt;="&amp;IF($E$4="",2958465,$E$4)))</f>
        <v/>
      </c>
      <c r="H26" s="30">
        <f>IF(OR($A26="",N(D26)=0),"",D26-E26)</f>
        <v/>
      </c>
    </row>
    <row r="27" ht="20" customHeight="1">
      <c r="A27" s="25" t="n"/>
      <c r="B27" s="12" t="n"/>
      <c r="C27" s="26" t="n"/>
      <c r="D27" s="27" t="n"/>
      <c r="E27" s="28">
        <f>IF($A27="","",SUMIFS('Evidencija sati'!$H$9:$H$208,'Evidencija sati'!$B$9:$B$208,$A27,'Evidencija sati'!$A$9:$A$208,"&gt;="&amp;IF($C$4="",0,$C$4),'Evidencija sati'!$A$9:$A$208,"&lt;="&amp;IF($E$4="",2958465,$E$4)))</f>
        <v/>
      </c>
      <c r="F27" s="28">
        <f>IF($A27="","",SUMIFS('Evidencija sati'!$H$9:$H$208,'Evidencija sati'!$B$9:$B$208,$A27,'Evidencija sati'!$I$9:$I$208,"Da",'Evidencija sati'!$A$9:$A$208,"&gt;="&amp;IF($C$4="",0,$C$4),'Evidencija sati'!$A$9:$A$208,"&lt;="&amp;IF($E$4="",2958465,$E$4)))</f>
        <v/>
      </c>
      <c r="G27" s="29">
        <f>IF($A27="","",SUMIFS('Evidencija sati'!$K$9:$K$208,'Evidencija sati'!$B$9:$B$208,$A27,'Evidencija sati'!$A$9:$A$208,"&gt;="&amp;IF($C$4="",0,$C$4),'Evidencija sati'!$A$9:$A$208,"&lt;="&amp;IF($E$4="",2958465,$E$4)))</f>
        <v/>
      </c>
      <c r="H27" s="30">
        <f>IF(OR($A27="",N(D27)=0),"",D27-E27)</f>
        <v/>
      </c>
    </row>
    <row r="28" ht="20" customHeight="1">
      <c r="A28" s="25" t="n"/>
      <c r="B28" s="12" t="n"/>
      <c r="C28" s="26" t="n"/>
      <c r="D28" s="27" t="n"/>
      <c r="E28" s="28">
        <f>IF($A28="","",SUMIFS('Evidencija sati'!$H$9:$H$208,'Evidencija sati'!$B$9:$B$208,$A28,'Evidencija sati'!$A$9:$A$208,"&gt;="&amp;IF($C$4="",0,$C$4),'Evidencija sati'!$A$9:$A$208,"&lt;="&amp;IF($E$4="",2958465,$E$4)))</f>
        <v/>
      </c>
      <c r="F28" s="28">
        <f>IF($A28="","",SUMIFS('Evidencija sati'!$H$9:$H$208,'Evidencija sati'!$B$9:$B$208,$A28,'Evidencija sati'!$I$9:$I$208,"Da",'Evidencija sati'!$A$9:$A$208,"&gt;="&amp;IF($C$4="",0,$C$4),'Evidencija sati'!$A$9:$A$208,"&lt;="&amp;IF($E$4="",2958465,$E$4)))</f>
        <v/>
      </c>
      <c r="G28" s="29">
        <f>IF($A28="","",SUMIFS('Evidencija sati'!$K$9:$K$208,'Evidencija sati'!$B$9:$B$208,$A28,'Evidencija sati'!$A$9:$A$208,"&gt;="&amp;IF($C$4="",0,$C$4),'Evidencija sati'!$A$9:$A$208,"&lt;="&amp;IF($E$4="",2958465,$E$4)))</f>
        <v/>
      </c>
      <c r="H28" s="30">
        <f>IF(OR($A28="",N(D28)=0),"",D28-E28)</f>
        <v/>
      </c>
    </row>
    <row r="29" ht="20" customHeight="1">
      <c r="A29" s="25" t="n"/>
      <c r="B29" s="12" t="n"/>
      <c r="C29" s="26" t="n"/>
      <c r="D29" s="27" t="n"/>
      <c r="E29" s="28">
        <f>IF($A29="","",SUMIFS('Evidencija sati'!$H$9:$H$208,'Evidencija sati'!$B$9:$B$208,$A29,'Evidencija sati'!$A$9:$A$208,"&gt;="&amp;IF($C$4="",0,$C$4),'Evidencija sati'!$A$9:$A$208,"&lt;="&amp;IF($E$4="",2958465,$E$4)))</f>
        <v/>
      </c>
      <c r="F29" s="28">
        <f>IF($A29="","",SUMIFS('Evidencija sati'!$H$9:$H$208,'Evidencija sati'!$B$9:$B$208,$A29,'Evidencija sati'!$I$9:$I$208,"Da",'Evidencija sati'!$A$9:$A$208,"&gt;="&amp;IF($C$4="",0,$C$4),'Evidencija sati'!$A$9:$A$208,"&lt;="&amp;IF($E$4="",2958465,$E$4)))</f>
        <v/>
      </c>
      <c r="G29" s="29">
        <f>IF($A29="","",SUMIFS('Evidencija sati'!$K$9:$K$208,'Evidencija sati'!$B$9:$B$208,$A29,'Evidencija sati'!$A$9:$A$208,"&gt;="&amp;IF($C$4="",0,$C$4),'Evidencija sati'!$A$9:$A$208,"&lt;="&amp;IF($E$4="",2958465,$E$4)))</f>
        <v/>
      </c>
      <c r="H29" s="30">
        <f>IF(OR($A29="",N(D29)=0),"",D29-E29)</f>
        <v/>
      </c>
    </row>
    <row r="30" ht="20" customHeight="1">
      <c r="A30" s="25" t="n"/>
      <c r="B30" s="12" t="n"/>
      <c r="C30" s="26" t="n"/>
      <c r="D30" s="27" t="n"/>
      <c r="E30" s="28">
        <f>IF($A30="","",SUMIFS('Evidencija sati'!$H$9:$H$208,'Evidencija sati'!$B$9:$B$208,$A30,'Evidencija sati'!$A$9:$A$208,"&gt;="&amp;IF($C$4="",0,$C$4),'Evidencija sati'!$A$9:$A$208,"&lt;="&amp;IF($E$4="",2958465,$E$4)))</f>
        <v/>
      </c>
      <c r="F30" s="28">
        <f>IF($A30="","",SUMIFS('Evidencija sati'!$H$9:$H$208,'Evidencija sati'!$B$9:$B$208,$A30,'Evidencija sati'!$I$9:$I$208,"Da",'Evidencija sati'!$A$9:$A$208,"&gt;="&amp;IF($C$4="",0,$C$4),'Evidencija sati'!$A$9:$A$208,"&lt;="&amp;IF($E$4="",2958465,$E$4)))</f>
        <v/>
      </c>
      <c r="G30" s="29">
        <f>IF($A30="","",SUMIFS('Evidencija sati'!$K$9:$K$208,'Evidencija sati'!$B$9:$B$208,$A30,'Evidencija sati'!$A$9:$A$208,"&gt;="&amp;IF($C$4="",0,$C$4),'Evidencija sati'!$A$9:$A$208,"&lt;="&amp;IF($E$4="",2958465,$E$4)))</f>
        <v/>
      </c>
      <c r="H30" s="30">
        <f>IF(OR($A30="",N(D30)=0),"",D30-E30)</f>
        <v/>
      </c>
    </row>
    <row r="31" ht="20" customHeight="1">
      <c r="A31" s="25" t="n"/>
      <c r="B31" s="12" t="n"/>
      <c r="C31" s="26" t="n"/>
      <c r="D31" s="27" t="n"/>
      <c r="E31" s="28">
        <f>IF($A31="","",SUMIFS('Evidencija sati'!$H$9:$H$208,'Evidencija sati'!$B$9:$B$208,$A31,'Evidencija sati'!$A$9:$A$208,"&gt;="&amp;IF($C$4="",0,$C$4),'Evidencija sati'!$A$9:$A$208,"&lt;="&amp;IF($E$4="",2958465,$E$4)))</f>
        <v/>
      </c>
      <c r="F31" s="28">
        <f>IF($A31="","",SUMIFS('Evidencija sati'!$H$9:$H$208,'Evidencija sati'!$B$9:$B$208,$A31,'Evidencija sati'!$I$9:$I$208,"Da",'Evidencija sati'!$A$9:$A$208,"&gt;="&amp;IF($C$4="",0,$C$4),'Evidencija sati'!$A$9:$A$208,"&lt;="&amp;IF($E$4="",2958465,$E$4)))</f>
        <v/>
      </c>
      <c r="G31" s="29">
        <f>IF($A31="","",SUMIFS('Evidencija sati'!$K$9:$K$208,'Evidencija sati'!$B$9:$B$208,$A31,'Evidencija sati'!$A$9:$A$208,"&gt;="&amp;IF($C$4="",0,$C$4),'Evidencija sati'!$A$9:$A$208,"&lt;="&amp;IF($E$4="",2958465,$E$4)))</f>
        <v/>
      </c>
      <c r="H31" s="30">
        <f>IF(OR($A31="",N(D31)=0),"",D31-E31)</f>
        <v/>
      </c>
    </row>
    <row r="32" ht="20" customHeight="1">
      <c r="A32" s="25" t="n"/>
      <c r="B32" s="12" t="n"/>
      <c r="C32" s="26" t="n"/>
      <c r="D32" s="27" t="n"/>
      <c r="E32" s="28">
        <f>IF($A32="","",SUMIFS('Evidencija sati'!$H$9:$H$208,'Evidencija sati'!$B$9:$B$208,$A32,'Evidencija sati'!$A$9:$A$208,"&gt;="&amp;IF($C$4="",0,$C$4),'Evidencija sati'!$A$9:$A$208,"&lt;="&amp;IF($E$4="",2958465,$E$4)))</f>
        <v/>
      </c>
      <c r="F32" s="28">
        <f>IF($A32="","",SUMIFS('Evidencija sati'!$H$9:$H$208,'Evidencija sati'!$B$9:$B$208,$A32,'Evidencija sati'!$I$9:$I$208,"Da",'Evidencija sati'!$A$9:$A$208,"&gt;="&amp;IF($C$4="",0,$C$4),'Evidencija sati'!$A$9:$A$208,"&lt;="&amp;IF($E$4="",2958465,$E$4)))</f>
        <v/>
      </c>
      <c r="G32" s="29">
        <f>IF($A32="","",SUMIFS('Evidencija sati'!$K$9:$K$208,'Evidencija sati'!$B$9:$B$208,$A32,'Evidencija sati'!$A$9:$A$208,"&gt;="&amp;IF($C$4="",0,$C$4),'Evidencija sati'!$A$9:$A$208,"&lt;="&amp;IF($E$4="",2958465,$E$4)))</f>
        <v/>
      </c>
      <c r="H32" s="30">
        <f>IF(OR($A32="",N(D32)=0),"",D32-E32)</f>
        <v/>
      </c>
    </row>
    <row r="33" ht="20" customHeight="1">
      <c r="A33" s="25" t="n"/>
      <c r="B33" s="12" t="n"/>
      <c r="C33" s="26" t="n"/>
      <c r="D33" s="27" t="n"/>
      <c r="E33" s="28">
        <f>IF($A33="","",SUMIFS('Evidencija sati'!$H$9:$H$208,'Evidencija sati'!$B$9:$B$208,$A33,'Evidencija sati'!$A$9:$A$208,"&gt;="&amp;IF($C$4="",0,$C$4),'Evidencija sati'!$A$9:$A$208,"&lt;="&amp;IF($E$4="",2958465,$E$4)))</f>
        <v/>
      </c>
      <c r="F33" s="28">
        <f>IF($A33="","",SUMIFS('Evidencija sati'!$H$9:$H$208,'Evidencija sati'!$B$9:$B$208,$A33,'Evidencija sati'!$I$9:$I$208,"Da",'Evidencija sati'!$A$9:$A$208,"&gt;="&amp;IF($C$4="",0,$C$4),'Evidencija sati'!$A$9:$A$208,"&lt;="&amp;IF($E$4="",2958465,$E$4)))</f>
        <v/>
      </c>
      <c r="G33" s="29">
        <f>IF($A33="","",SUMIFS('Evidencija sati'!$K$9:$K$208,'Evidencija sati'!$B$9:$B$208,$A33,'Evidencija sati'!$A$9:$A$208,"&gt;="&amp;IF($C$4="",0,$C$4),'Evidencija sati'!$A$9:$A$208,"&lt;="&amp;IF($E$4="",2958465,$E$4)))</f>
        <v/>
      </c>
      <c r="H33" s="30">
        <f>IF(OR($A33="",N(D33)=0),"",D33-E33)</f>
        <v/>
      </c>
    </row>
    <row r="34" ht="20" customHeight="1">
      <c r="A34" s="25" t="n"/>
      <c r="B34" s="12" t="n"/>
      <c r="C34" s="26" t="n"/>
      <c r="D34" s="27" t="n"/>
      <c r="E34" s="28">
        <f>IF($A34="","",SUMIFS('Evidencija sati'!$H$9:$H$208,'Evidencija sati'!$B$9:$B$208,$A34,'Evidencija sati'!$A$9:$A$208,"&gt;="&amp;IF($C$4="",0,$C$4),'Evidencija sati'!$A$9:$A$208,"&lt;="&amp;IF($E$4="",2958465,$E$4)))</f>
        <v/>
      </c>
      <c r="F34" s="28">
        <f>IF($A34="","",SUMIFS('Evidencija sati'!$H$9:$H$208,'Evidencija sati'!$B$9:$B$208,$A34,'Evidencija sati'!$I$9:$I$208,"Da",'Evidencija sati'!$A$9:$A$208,"&gt;="&amp;IF($C$4="",0,$C$4),'Evidencija sati'!$A$9:$A$208,"&lt;="&amp;IF($E$4="",2958465,$E$4)))</f>
        <v/>
      </c>
      <c r="G34" s="29">
        <f>IF($A34="","",SUMIFS('Evidencija sati'!$K$9:$K$208,'Evidencija sati'!$B$9:$B$208,$A34,'Evidencija sati'!$A$9:$A$208,"&gt;="&amp;IF($C$4="",0,$C$4),'Evidencija sati'!$A$9:$A$208,"&lt;="&amp;IF($E$4="",2958465,$E$4)))</f>
        <v/>
      </c>
      <c r="H34" s="30">
        <f>IF(OR($A34="",N(D34)=0),"",D34-E34)</f>
        <v/>
      </c>
    </row>
    <row r="35" ht="20" customHeight="1">
      <c r="A35" s="25" t="n"/>
      <c r="B35" s="12" t="n"/>
      <c r="C35" s="26" t="n"/>
      <c r="D35" s="27" t="n"/>
      <c r="E35" s="28">
        <f>IF($A35="","",SUMIFS('Evidencija sati'!$H$9:$H$208,'Evidencija sati'!$B$9:$B$208,$A35,'Evidencija sati'!$A$9:$A$208,"&gt;="&amp;IF($C$4="",0,$C$4),'Evidencija sati'!$A$9:$A$208,"&lt;="&amp;IF($E$4="",2958465,$E$4)))</f>
        <v/>
      </c>
      <c r="F35" s="28">
        <f>IF($A35="","",SUMIFS('Evidencija sati'!$H$9:$H$208,'Evidencija sati'!$B$9:$B$208,$A35,'Evidencija sati'!$I$9:$I$208,"Da",'Evidencija sati'!$A$9:$A$208,"&gt;="&amp;IF($C$4="",0,$C$4),'Evidencija sati'!$A$9:$A$208,"&lt;="&amp;IF($E$4="",2958465,$E$4)))</f>
        <v/>
      </c>
      <c r="G35" s="29">
        <f>IF($A35="","",SUMIFS('Evidencija sati'!$K$9:$K$208,'Evidencija sati'!$B$9:$B$208,$A35,'Evidencija sati'!$A$9:$A$208,"&gt;="&amp;IF($C$4="",0,$C$4),'Evidencija sati'!$A$9:$A$208,"&lt;="&amp;IF($E$4="",2958465,$E$4)))</f>
        <v/>
      </c>
      <c r="H35" s="30">
        <f>IF(OR($A35="",N(D35)=0),"",D35-E35)</f>
        <v/>
      </c>
    </row>
    <row r="36" ht="20" customHeight="1">
      <c r="A36" s="25" t="n"/>
      <c r="B36" s="12" t="n"/>
      <c r="C36" s="26" t="n"/>
      <c r="D36" s="27" t="n"/>
      <c r="E36" s="28">
        <f>IF($A36="","",SUMIFS('Evidencija sati'!$H$9:$H$208,'Evidencija sati'!$B$9:$B$208,$A36,'Evidencija sati'!$A$9:$A$208,"&gt;="&amp;IF($C$4="",0,$C$4),'Evidencija sati'!$A$9:$A$208,"&lt;="&amp;IF($E$4="",2958465,$E$4)))</f>
        <v/>
      </c>
      <c r="F36" s="28">
        <f>IF($A36="","",SUMIFS('Evidencija sati'!$H$9:$H$208,'Evidencija sati'!$B$9:$B$208,$A36,'Evidencija sati'!$I$9:$I$208,"Da",'Evidencija sati'!$A$9:$A$208,"&gt;="&amp;IF($C$4="",0,$C$4),'Evidencija sati'!$A$9:$A$208,"&lt;="&amp;IF($E$4="",2958465,$E$4)))</f>
        <v/>
      </c>
      <c r="G36" s="29">
        <f>IF($A36="","",SUMIFS('Evidencija sati'!$K$9:$K$208,'Evidencija sati'!$B$9:$B$208,$A36,'Evidencija sati'!$A$9:$A$208,"&gt;="&amp;IF($C$4="",0,$C$4),'Evidencija sati'!$A$9:$A$208,"&lt;="&amp;IF($E$4="",2958465,$E$4)))</f>
        <v/>
      </c>
      <c r="H36" s="30">
        <f>IF(OR($A36="",N(D36)=0),"",D36-E36)</f>
        <v/>
      </c>
    </row>
    <row r="37" ht="20" customHeight="1">
      <c r="A37" s="25" t="n"/>
      <c r="B37" s="12" t="n"/>
      <c r="C37" s="26" t="n"/>
      <c r="D37" s="27" t="n"/>
      <c r="E37" s="28">
        <f>IF($A37="","",SUMIFS('Evidencija sati'!$H$9:$H$208,'Evidencija sati'!$B$9:$B$208,$A37,'Evidencija sati'!$A$9:$A$208,"&gt;="&amp;IF($C$4="",0,$C$4),'Evidencija sati'!$A$9:$A$208,"&lt;="&amp;IF($E$4="",2958465,$E$4)))</f>
        <v/>
      </c>
      <c r="F37" s="28">
        <f>IF($A37="","",SUMIFS('Evidencija sati'!$H$9:$H$208,'Evidencija sati'!$B$9:$B$208,$A37,'Evidencija sati'!$I$9:$I$208,"Da",'Evidencija sati'!$A$9:$A$208,"&gt;="&amp;IF($C$4="",0,$C$4),'Evidencija sati'!$A$9:$A$208,"&lt;="&amp;IF($E$4="",2958465,$E$4)))</f>
        <v/>
      </c>
      <c r="G37" s="29">
        <f>IF($A37="","",SUMIFS('Evidencija sati'!$K$9:$K$208,'Evidencija sati'!$B$9:$B$208,$A37,'Evidencija sati'!$A$9:$A$208,"&gt;="&amp;IF($C$4="",0,$C$4),'Evidencija sati'!$A$9:$A$208,"&lt;="&amp;IF($E$4="",2958465,$E$4)))</f>
        <v/>
      </c>
      <c r="H37" s="30">
        <f>IF(OR($A37="",N(D37)=0),"",D37-E37)</f>
        <v/>
      </c>
    </row>
    <row r="38" ht="24" customHeight="1">
      <c r="A38" s="31" t="inlineStr">
        <is>
          <t>Ukupno</t>
        </is>
      </c>
      <c r="B38" s="32" t="n"/>
      <c r="C38" s="32" t="n"/>
      <c r="D38" s="32" t="n"/>
      <c r="E38" s="33">
        <f>SUM(E8:E37)</f>
        <v/>
      </c>
      <c r="F38" s="33">
        <f>SUM(F8:F37)</f>
        <v/>
      </c>
      <c r="G38" s="34">
        <f>SUM(G8:G37)</f>
        <v/>
      </c>
      <c r="H38" s="32" t="n"/>
    </row>
    <row r="40">
      <c r="A40" s="21" t="inlineStr">
        <is>
          <t>Besplatni predložak od EasyHours · easyhours.hr – bilježite dolaske mobitelom ili zajedničkim tabletom umjesto na papiru.</t>
        </is>
      </c>
    </row>
  </sheetData>
  <mergeCells count="5">
    <mergeCell ref="A4:B4"/>
    <mergeCell ref="A2:H2"/>
    <mergeCell ref="F4:H4"/>
    <mergeCell ref="A1:H1"/>
    <mergeCell ref="A40:H40"/>
  </mergeCells>
  <conditionalFormatting sqref="H8:H37">
    <cfRule type="expression" priority="1" dxfId="1" stopIfTrue="1">
      <formula>AND(ISNUMBER(H8),H8&lt;0)</formula>
    </cfRule>
  </conditionalFormatting>
  <hyperlinks>
    <hyperlink xmlns:r="http://schemas.openxmlformats.org/officeDocument/2006/relationships" ref="A40" r:id="rId1"/>
  </hyperlinks>
  <printOptions horizontalCentered="1"/>
  <pageMargins left="0.4" right="0.4" top="0.45" bottom="0.5" header="0.2" footer="0.25"/>
  <pageSetup orientation="landscape" paperSize="9" fitToHeight="1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EasyHours</dc:creator>
  <dc:title>Evidencija sati po projektima</dc:title>
  <dc:subject>Besplatni predložak od EasyHours · easyhours.hr – bilježite dolaske mobitelom ili zajedničkim tabletom umjesto na papiru.</dc:subject>
  <dcterms:created xsi:type="dcterms:W3CDTF">2026-09-28T22:26:19Z</dcterms:created>
  <dcterms:modified xsi:type="dcterms:W3CDTF">2026-09-28T22:26:19Z</dcterms:modified>
  <cp:lastModifiedBy>EasyHours</cp:lastModifiedBy>
  <cp:keywords>https://easyhours.hr/</cp:keywords>
</cp:coreProperties>
</file>